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600" windowHeight="7515" tabRatio="821" activeTab="3"/>
  </bookViews>
  <sheets>
    <sheet name="FKT 2014 (P2)" sheetId="5" r:id="rId1"/>
    <sheet name="FKT JAN-DEC'15" sheetId="17" r:id="rId2"/>
    <sheet name="SUMMARY" sheetId="21" r:id="rId3"/>
    <sheet name="komisi" sheetId="8" r:id="rId4"/>
  </sheets>
  <definedNames>
    <definedName name="_xlnm._FilterDatabase" localSheetId="0" hidden="1">'FKT 2014 (P2)'!$B$2:$I$52</definedName>
    <definedName name="_xlnm._FilterDatabase" localSheetId="1" hidden="1">'FKT JAN-DEC''15'!$A$2:$G$185</definedName>
    <definedName name="_xlnm._FilterDatabase" localSheetId="3" hidden="1">komisi!$A$2:$G$61</definedName>
    <definedName name="_xlnm.Print_Area" localSheetId="0">'FKT 2014 (P2)'!$A$1:$I$57</definedName>
    <definedName name="_xlnm.Print_Area" localSheetId="1">'FKT JAN-DEC''15'!$A$1:$G$190</definedName>
    <definedName name="_xlnm.Print_Area" localSheetId="3">komisi!$A$67:$G$128</definedName>
    <definedName name="_xlnm.Print_Area" localSheetId="2">SUMMARY!$A$1:$E$20</definedName>
  </definedNames>
  <calcPr calcId="124519"/>
</workbook>
</file>

<file path=xl/calcChain.xml><?xml version="1.0" encoding="utf-8"?>
<calcChain xmlns="http://schemas.openxmlformats.org/spreadsheetml/2006/main">
  <c r="J95" i="17"/>
  <c r="E96"/>
  <c r="E95"/>
  <c r="E6" i="21"/>
  <c r="E7"/>
  <c r="E8"/>
  <c r="E9"/>
  <c r="E10"/>
  <c r="E11"/>
  <c r="E12"/>
  <c r="E13"/>
  <c r="E14"/>
  <c r="E15"/>
  <c r="E16"/>
  <c r="E17"/>
  <c r="E18"/>
  <c r="E5"/>
  <c r="E4"/>
  <c r="G164" i="17"/>
  <c r="G165"/>
  <c r="G166"/>
  <c r="G167"/>
  <c r="G168"/>
  <c r="G169"/>
  <c r="G170"/>
  <c r="G171"/>
  <c r="G81"/>
  <c r="E90"/>
  <c r="D185" l="1"/>
  <c r="G4"/>
  <c r="G5"/>
  <c r="G6"/>
  <c r="G7"/>
  <c r="G8"/>
  <c r="G9"/>
  <c r="G13"/>
  <c r="G15"/>
  <c r="G16"/>
  <c r="G17"/>
  <c r="G18"/>
  <c r="G20"/>
  <c r="G21"/>
  <c r="G24"/>
  <c r="G29"/>
  <c r="G30"/>
  <c r="G31"/>
  <c r="G33"/>
  <c r="G39"/>
  <c r="G54"/>
  <c r="G55"/>
  <c r="G56"/>
  <c r="G57"/>
  <c r="G58"/>
  <c r="G59"/>
  <c r="G60"/>
  <c r="G61"/>
  <c r="G62"/>
  <c r="G63"/>
  <c r="G64"/>
  <c r="G65"/>
  <c r="G66"/>
  <c r="G71"/>
  <c r="G79"/>
  <c r="G80"/>
  <c r="G84"/>
  <c r="G85"/>
  <c r="G86"/>
  <c r="G87"/>
  <c r="G88"/>
  <c r="G90"/>
  <c r="G91"/>
  <c r="G93"/>
  <c r="G94"/>
  <c r="G95"/>
  <c r="G96"/>
  <c r="G100"/>
  <c r="G101"/>
  <c r="G102"/>
  <c r="G103"/>
  <c r="G104"/>
  <c r="G105"/>
  <c r="G106"/>
  <c r="G107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1"/>
  <c r="G152"/>
  <c r="G153"/>
  <c r="G154"/>
  <c r="G155"/>
  <c r="G156"/>
  <c r="G157"/>
  <c r="G158"/>
  <c r="G159"/>
  <c r="G160"/>
  <c r="G161"/>
  <c r="G162"/>
  <c r="G163"/>
  <c r="G3"/>
  <c r="I16" i="5"/>
  <c r="I17"/>
  <c r="I18"/>
  <c r="I19"/>
  <c r="I20"/>
  <c r="I21"/>
  <c r="I22"/>
  <c r="I23"/>
  <c r="I24"/>
  <c r="I3"/>
  <c r="I4"/>
  <c r="I5"/>
  <c r="I6"/>
  <c r="I7"/>
  <c r="I8"/>
  <c r="I9"/>
  <c r="I10"/>
  <c r="I11"/>
  <c r="I12"/>
  <c r="I13"/>
  <c r="I14"/>
  <c r="I15"/>
  <c r="I25"/>
  <c r="I26"/>
  <c r="I27"/>
  <c r="I28"/>
  <c r="I29"/>
  <c r="I30"/>
  <c r="I31"/>
  <c r="I32"/>
  <c r="I33"/>
  <c r="I34"/>
  <c r="I35"/>
  <c r="I36"/>
  <c r="I37"/>
  <c r="I38"/>
  <c r="I39"/>
  <c r="I40"/>
  <c r="I42"/>
  <c r="I43"/>
  <c r="I44"/>
  <c r="I41"/>
  <c r="E71" i="8" l="1"/>
  <c r="E70"/>
  <c r="D122"/>
  <c r="E122"/>
  <c r="E110"/>
  <c r="D110"/>
  <c r="E108"/>
  <c r="E104"/>
  <c r="E101"/>
  <c r="E76"/>
  <c r="E84"/>
  <c r="E78"/>
  <c r="E81"/>
  <c r="E85"/>
  <c r="E92"/>
  <c r="E98"/>
  <c r="E73"/>
  <c r="E120"/>
  <c r="E49" i="17"/>
  <c r="G49" s="1"/>
  <c r="E75" i="8"/>
  <c r="E74"/>
  <c r="E105"/>
  <c r="E103"/>
  <c r="E102"/>
  <c r="E100"/>
  <c r="E99"/>
  <c r="E94"/>
  <c r="E95"/>
  <c r="E107"/>
  <c r="E52" i="17"/>
  <c r="G52" s="1"/>
  <c r="E109" i="8"/>
  <c r="E51" i="17"/>
  <c r="G51" s="1"/>
  <c r="E93" i="8"/>
  <c r="E106"/>
  <c r="E79"/>
  <c r="E96"/>
  <c r="E70" i="17"/>
  <c r="G70" s="1"/>
  <c r="F82" i="8"/>
  <c r="F110" s="1"/>
  <c r="F122" s="1"/>
  <c r="F28" i="17"/>
  <c r="E77" i="8"/>
  <c r="E88"/>
  <c r="E91"/>
  <c r="E89"/>
  <c r="E86"/>
  <c r="E80"/>
  <c r="E87"/>
  <c r="E90"/>
  <c r="E10" i="17"/>
  <c r="E72"/>
  <c r="G72" s="1"/>
  <c r="E73"/>
  <c r="G73" s="1"/>
  <c r="E74"/>
  <c r="G74" s="1"/>
  <c r="E82"/>
  <c r="G82" s="1"/>
  <c r="E77"/>
  <c r="G77" s="1"/>
  <c r="E76"/>
  <c r="G76" s="1"/>
  <c r="E11"/>
  <c r="G11" s="1"/>
  <c r="E150"/>
  <c r="G150" s="1"/>
  <c r="E47"/>
  <c r="G47" s="1"/>
  <c r="E43"/>
  <c r="G43" s="1"/>
  <c r="E41"/>
  <c r="G41" s="1"/>
  <c r="E40"/>
  <c r="G40" s="1"/>
  <c r="E37"/>
  <c r="G37" s="1"/>
  <c r="E36"/>
  <c r="G36" s="1"/>
  <c r="E35"/>
  <c r="G35" s="1"/>
  <c r="E34"/>
  <c r="G34" s="1"/>
  <c r="E27"/>
  <c r="G27" s="1"/>
  <c r="E26"/>
  <c r="G26" s="1"/>
  <c r="E20" i="21"/>
  <c r="E19" i="17"/>
  <c r="G19" s="1"/>
  <c r="H13" i="5"/>
  <c r="G8"/>
  <c r="F52"/>
  <c r="H23"/>
  <c r="H22"/>
  <c r="H16"/>
  <c r="H14"/>
  <c r="E99" i="17"/>
  <c r="G99" s="1"/>
  <c r="E98"/>
  <c r="G98" s="1"/>
  <c r="E97"/>
  <c r="G97" s="1"/>
  <c r="G21" i="5"/>
  <c r="E108" i="17"/>
  <c r="G108" s="1"/>
  <c r="E53"/>
  <c r="G53" s="1"/>
  <c r="D20" i="21"/>
  <c r="B20"/>
  <c r="C8"/>
  <c r="C20" s="1"/>
  <c r="E67" i="17"/>
  <c r="G67" s="1"/>
  <c r="E75"/>
  <c r="G75" s="1"/>
  <c r="E78"/>
  <c r="G78" s="1"/>
  <c r="E92"/>
  <c r="G92" s="1"/>
  <c r="E83"/>
  <c r="G83" s="1"/>
  <c r="E50"/>
  <c r="G50" s="1"/>
  <c r="E48"/>
  <c r="G48" s="1"/>
  <c r="E46"/>
  <c r="G46" s="1"/>
  <c r="E45"/>
  <c r="G45" s="1"/>
  <c r="E44"/>
  <c r="G44" s="1"/>
  <c r="E42"/>
  <c r="G42" s="1"/>
  <c r="E38"/>
  <c r="G38" s="1"/>
  <c r="E32"/>
  <c r="G32" s="1"/>
  <c r="E25"/>
  <c r="G25" s="1"/>
  <c r="E23"/>
  <c r="G23" s="1"/>
  <c r="E22"/>
  <c r="G22" s="1"/>
  <c r="E14"/>
  <c r="G14" s="1"/>
  <c r="E12"/>
  <c r="G12" s="1"/>
  <c r="E69"/>
  <c r="G69" s="1"/>
  <c r="E89"/>
  <c r="G89" s="1"/>
  <c r="G32" i="5"/>
  <c r="G31"/>
  <c r="G30"/>
  <c r="G29"/>
  <c r="E68" i="17"/>
  <c r="G68" s="1"/>
  <c r="D63" i="8"/>
  <c r="E61"/>
  <c r="E59"/>
  <c r="E58"/>
  <c r="E57"/>
  <c r="E56"/>
  <c r="E33"/>
  <c r="E185" i="17" l="1"/>
  <c r="G10"/>
  <c r="F185"/>
  <c r="G28"/>
  <c r="E63" i="8"/>
  <c r="E64" s="1"/>
  <c r="G185" i="17" l="1"/>
  <c r="E125" i="8"/>
  <c r="E111"/>
  <c r="F6"/>
  <c r="F18"/>
  <c r="D21"/>
  <c r="E8"/>
  <c r="E21" s="1"/>
  <c r="E22" s="1"/>
  <c r="E123" l="1"/>
  <c r="E126"/>
  <c r="E127" s="1"/>
  <c r="E128" s="1"/>
  <c r="I46" i="5" l="1"/>
  <c r="I48"/>
  <c r="I50"/>
  <c r="I47"/>
  <c r="I49"/>
  <c r="G52"/>
  <c r="H52"/>
  <c r="I45"/>
  <c r="I52" s="1"/>
</calcChain>
</file>

<file path=xl/sharedStrings.xml><?xml version="1.0" encoding="utf-8"?>
<sst xmlns="http://schemas.openxmlformats.org/spreadsheetml/2006/main" count="742" uniqueCount="354">
  <si>
    <t>No</t>
  </si>
  <si>
    <t>MEGA ELECTRIC LPG</t>
  </si>
  <si>
    <t>ANEKA JAYA UD SBY</t>
  </si>
  <si>
    <t>P1406-001</t>
  </si>
  <si>
    <t>P1406-002</t>
  </si>
  <si>
    <t>JAYUTEC JKT</t>
  </si>
  <si>
    <t>SINAR LESTARI JKT</t>
  </si>
  <si>
    <t>P1407-005</t>
  </si>
  <si>
    <t>PALEM SELULER JKT</t>
  </si>
  <si>
    <t>P1407-008</t>
  </si>
  <si>
    <t>P1408-002</t>
  </si>
  <si>
    <t>UTAMA BARU PLG</t>
  </si>
  <si>
    <t>P1409-001</t>
  </si>
  <si>
    <t>P1409-002</t>
  </si>
  <si>
    <t>HW ELECTRINDO SBY</t>
  </si>
  <si>
    <t>P1409-004</t>
  </si>
  <si>
    <t>SINAR PUTRA JAYA TEKNIK SMG</t>
  </si>
  <si>
    <t>P1409-006</t>
  </si>
  <si>
    <t>CATUR PRATAMA ABADI</t>
  </si>
  <si>
    <t>P1409-008</t>
  </si>
  <si>
    <t>P1409-011</t>
  </si>
  <si>
    <t>P1409-012</t>
  </si>
  <si>
    <t>P1409-013</t>
  </si>
  <si>
    <t>P1409-014</t>
  </si>
  <si>
    <t>P1409-016</t>
  </si>
  <si>
    <t>P1409-017</t>
  </si>
  <si>
    <t>P1409-019</t>
  </si>
  <si>
    <t>应收</t>
  </si>
  <si>
    <t>INVOICE 2014 (PAGE 2)</t>
  </si>
  <si>
    <t>P1410-001</t>
  </si>
  <si>
    <t>TIMUR JAYA PLG</t>
  </si>
  <si>
    <t>P1410-002</t>
  </si>
  <si>
    <t>P1410-003</t>
  </si>
  <si>
    <t>P1410-004</t>
  </si>
  <si>
    <t>SEHATI PALEMBANG</t>
  </si>
  <si>
    <t>P1410-005</t>
  </si>
  <si>
    <t>P1410-006</t>
  </si>
  <si>
    <t>SURYA ELECTRIC JKT</t>
  </si>
  <si>
    <t>P1410-007</t>
  </si>
  <si>
    <t>P1410-008</t>
  </si>
  <si>
    <t>P1410-009</t>
  </si>
  <si>
    <t>P1410-010</t>
  </si>
  <si>
    <t>P1410-011</t>
  </si>
  <si>
    <t>ID PLUS JKT</t>
  </si>
  <si>
    <t>P1410-012</t>
  </si>
  <si>
    <t>PT. INDAH PROPERTINDO</t>
  </si>
  <si>
    <t>P1410-013</t>
  </si>
  <si>
    <t>JAYUTEC</t>
  </si>
  <si>
    <t>P1410-014</t>
  </si>
  <si>
    <t>SUN ELECTRIC PANEL</t>
  </si>
  <si>
    <t>P1410-015</t>
  </si>
  <si>
    <t>P1410-016</t>
  </si>
  <si>
    <t>P1410-017</t>
  </si>
  <si>
    <t>日期</t>
  </si>
  <si>
    <t>发票</t>
  </si>
  <si>
    <t>发票金额</t>
  </si>
  <si>
    <t>实际收到金额</t>
  </si>
  <si>
    <t>备注</t>
  </si>
  <si>
    <t>顾客</t>
  </si>
  <si>
    <t>未收回来金额</t>
  </si>
  <si>
    <t>退货金额</t>
  </si>
  <si>
    <t>备注/未接金额</t>
  </si>
  <si>
    <t>P1410-018</t>
  </si>
  <si>
    <t>P1410-019</t>
  </si>
  <si>
    <t>P1411-001</t>
  </si>
  <si>
    <t>P1411-002</t>
  </si>
  <si>
    <t>P1411-003</t>
  </si>
  <si>
    <t>PT INDAH PROPERTINDO</t>
  </si>
  <si>
    <t>P1411-004</t>
  </si>
  <si>
    <t>P1411-005</t>
  </si>
  <si>
    <t>P1411-006</t>
  </si>
  <si>
    <t>P1411-007</t>
  </si>
  <si>
    <t>P1411-008</t>
  </si>
  <si>
    <t>P1411-009</t>
  </si>
  <si>
    <t>P1411-010</t>
  </si>
  <si>
    <t>P1411-011</t>
  </si>
  <si>
    <t>P1411-012</t>
  </si>
  <si>
    <t>TIMUR JAYA ELECTRICAL</t>
  </si>
  <si>
    <t>SENTRAL 88 ELECTRONIK</t>
  </si>
  <si>
    <t>SINAR JAYA</t>
  </si>
  <si>
    <t>TOKO SINAR BARU</t>
  </si>
  <si>
    <t>UTAMA BARU</t>
  </si>
  <si>
    <t>P1411-013</t>
  </si>
  <si>
    <t>P1411-014</t>
  </si>
  <si>
    <t>P1411-015</t>
  </si>
  <si>
    <t>P1411-016</t>
  </si>
  <si>
    <t>MAKMUR NUSANTARA</t>
  </si>
  <si>
    <t>BUANA ELECTRIC</t>
  </si>
  <si>
    <t>P1412-001</t>
  </si>
  <si>
    <t>P1412-002</t>
  </si>
  <si>
    <t>P1412-003</t>
  </si>
  <si>
    <t>P1412-004</t>
  </si>
  <si>
    <t>USAHA JAYA</t>
  </si>
  <si>
    <t>PALEM SELULAR</t>
  </si>
  <si>
    <t>ANEKA JAYA</t>
  </si>
  <si>
    <t>P1412-005</t>
  </si>
  <si>
    <t>P1412-006</t>
  </si>
  <si>
    <t>P1412-007</t>
  </si>
  <si>
    <t>BINA UTAMA ELECTRIK</t>
  </si>
  <si>
    <t>P1412-008</t>
  </si>
  <si>
    <t>GIO ELECTRIC</t>
  </si>
  <si>
    <t>P1412-009</t>
  </si>
  <si>
    <t>P1412-010</t>
  </si>
  <si>
    <t>P1412-012</t>
  </si>
  <si>
    <t>P1412-013</t>
  </si>
  <si>
    <t>P1501-001</t>
  </si>
  <si>
    <t>ESA SUKSES ANUGRAH BERSAMA</t>
  </si>
  <si>
    <t>P1501-002</t>
  </si>
  <si>
    <t>P1501-003</t>
  </si>
  <si>
    <t>P1501-004</t>
  </si>
  <si>
    <t>P1501-005</t>
  </si>
  <si>
    <t>P1501-006</t>
  </si>
  <si>
    <t>P1501-007</t>
  </si>
  <si>
    <t>P1501-008</t>
  </si>
  <si>
    <t>CITRA ANUGRAH JAYA</t>
  </si>
  <si>
    <t>P1412-011</t>
  </si>
  <si>
    <t>P1501-009</t>
  </si>
  <si>
    <t>P1501-010</t>
  </si>
  <si>
    <t>P1501-011</t>
  </si>
  <si>
    <t>P1501-012</t>
  </si>
  <si>
    <t>P1501-013</t>
  </si>
  <si>
    <t>KOMISI 15 DECEMBER 2014 - 15 JANUARI 2015</t>
  </si>
  <si>
    <t>KOMISI 1,5%</t>
  </si>
  <si>
    <t>piutang</t>
  </si>
  <si>
    <t>return</t>
  </si>
  <si>
    <t>P1501-015</t>
  </si>
  <si>
    <t>P1501-016</t>
  </si>
  <si>
    <t>P1501-017</t>
  </si>
  <si>
    <t>P1501-018</t>
  </si>
  <si>
    <t>BINA UTAMA ELECTRIC</t>
  </si>
  <si>
    <t>SENTRAL 88 ELEKTRONIK</t>
  </si>
  <si>
    <t>P1501-019</t>
  </si>
  <si>
    <t>P1501-020</t>
  </si>
  <si>
    <t>GMD DOWNLIGHT</t>
  </si>
  <si>
    <t>GMD T8</t>
  </si>
  <si>
    <t>GMD DOWNLIGHT 1,152,000</t>
  </si>
  <si>
    <t xml:space="preserve">GMD DOWNLIGHT </t>
  </si>
  <si>
    <t xml:space="preserve">GMD T8 &amp; DOWNLIGHT </t>
  </si>
  <si>
    <t>P1502-001</t>
  </si>
  <si>
    <t>P1502-002</t>
  </si>
  <si>
    <t>P1502-003</t>
  </si>
  <si>
    <t>P1502-004</t>
  </si>
  <si>
    <t>P1502-005</t>
  </si>
  <si>
    <t>P1502-006</t>
  </si>
  <si>
    <t>TOTAL</t>
  </si>
  <si>
    <t>P1503-001</t>
  </si>
  <si>
    <t>P1503-002</t>
  </si>
  <si>
    <t>P1503-003</t>
  </si>
  <si>
    <t>P1503-004</t>
  </si>
  <si>
    <t>P1503-005</t>
  </si>
  <si>
    <t>P1503-006</t>
  </si>
  <si>
    <t>P1503-007</t>
  </si>
  <si>
    <t>P1503-008</t>
  </si>
  <si>
    <t>P1503-009</t>
  </si>
  <si>
    <t>P1503-006A</t>
  </si>
  <si>
    <t>P1503-010</t>
  </si>
  <si>
    <t>P1503-011</t>
  </si>
  <si>
    <t>P1503-012</t>
  </si>
  <si>
    <t>P1503-013</t>
  </si>
  <si>
    <t>SINAR MAS ELECTRIK</t>
  </si>
  <si>
    <t>P1503-014</t>
  </si>
  <si>
    <t>P1503-015</t>
  </si>
  <si>
    <t>P1503-016</t>
  </si>
  <si>
    <t>P1503-017</t>
  </si>
  <si>
    <t>P1503-018</t>
  </si>
  <si>
    <t>P1503-019</t>
  </si>
  <si>
    <t>P1504-001</t>
  </si>
  <si>
    <t>P1504-002</t>
  </si>
  <si>
    <t>P1504-003</t>
  </si>
  <si>
    <t>P1504-004</t>
  </si>
  <si>
    <t>P1504-005</t>
  </si>
  <si>
    <t>P1504-006</t>
  </si>
  <si>
    <t>P1504-007</t>
  </si>
  <si>
    <t>P1504-008</t>
  </si>
  <si>
    <t>P1504-009</t>
  </si>
  <si>
    <t>P1504-010</t>
  </si>
  <si>
    <t>P1504-011</t>
  </si>
  <si>
    <t>P1504-012</t>
  </si>
  <si>
    <t>P1504-013</t>
  </si>
  <si>
    <t>P1504-014</t>
  </si>
  <si>
    <t>P1504-015</t>
  </si>
  <si>
    <t>P1504-016</t>
  </si>
  <si>
    <t>P1504-017</t>
  </si>
  <si>
    <t>P1504-018</t>
  </si>
  <si>
    <t>P1504-019</t>
  </si>
  <si>
    <t>P1504-020</t>
  </si>
  <si>
    <t>P1505-001</t>
  </si>
  <si>
    <t>P1505-002</t>
  </si>
  <si>
    <t>P1505-003</t>
  </si>
  <si>
    <t>P1505-004</t>
  </si>
  <si>
    <t>P1505-005</t>
  </si>
  <si>
    <t>P1505-006</t>
  </si>
  <si>
    <t>P1505-007</t>
  </si>
  <si>
    <t>P1505-008</t>
  </si>
  <si>
    <t>P1505-009</t>
  </si>
  <si>
    <t>P1505-010</t>
  </si>
  <si>
    <t>P1505-011</t>
  </si>
  <si>
    <t>P1505-012</t>
  </si>
  <si>
    <t>P1505-013</t>
  </si>
  <si>
    <t>P1505-014</t>
  </si>
  <si>
    <t>P1505-015</t>
  </si>
  <si>
    <t>P1505-016</t>
  </si>
  <si>
    <t>P1505-017</t>
  </si>
  <si>
    <t>P1505-018</t>
  </si>
  <si>
    <t>P1505-019</t>
  </si>
  <si>
    <t>P1505-020</t>
  </si>
  <si>
    <t>KOMISI 15 FEBUARI 2015 - 15 MAY 2015</t>
  </si>
  <si>
    <t>TIMUR JAYA ELECTRICAL / PALEMBANG</t>
  </si>
  <si>
    <t>CITRA ANUGRAH JAYA / JAKARTA</t>
  </si>
  <si>
    <t>BINA UTAMA ELECTRIC / SEMARANG</t>
  </si>
  <si>
    <t>MORECOLA / SEMARANG</t>
  </si>
  <si>
    <t>PT TEGUH KARYA MULIA / BATAM</t>
  </si>
  <si>
    <t>P1505-021</t>
  </si>
  <si>
    <t>P1505-022</t>
  </si>
  <si>
    <t>P1505-023</t>
  </si>
  <si>
    <t>P1505-024</t>
  </si>
  <si>
    <t>P1505-025</t>
  </si>
  <si>
    <t>SINAR MAS ELEKTRIK / JAKARTA</t>
  </si>
  <si>
    <t>P1506-001</t>
  </si>
  <si>
    <t>P1506-002</t>
  </si>
  <si>
    <t>P1506-003</t>
  </si>
  <si>
    <t>P1506-004</t>
  </si>
  <si>
    <t>P1506-005</t>
  </si>
  <si>
    <t>P1506-006</t>
  </si>
  <si>
    <t>P1506-007</t>
  </si>
  <si>
    <t>P1506-008</t>
  </si>
  <si>
    <t>P1506-009</t>
  </si>
  <si>
    <t>P1506-010</t>
  </si>
  <si>
    <t>P1506-011</t>
  </si>
  <si>
    <t>P1506-012</t>
  </si>
  <si>
    <t>P1506-013</t>
  </si>
  <si>
    <t>P1506-014</t>
  </si>
  <si>
    <t>P1506-015</t>
  </si>
  <si>
    <t>P1506-016</t>
  </si>
  <si>
    <t>P1506-017</t>
  </si>
  <si>
    <t>SURYA AGUNG ELEKTRIK / JAKARTA</t>
  </si>
  <si>
    <t>MEGA ELECTRIK / LAMPUNG</t>
  </si>
  <si>
    <t>JAYA MAKMUR / JAKARTA</t>
  </si>
  <si>
    <t>SAHABAT JAYA / JAKARTA</t>
  </si>
  <si>
    <t>SUMBER JAYA / JAKARTA</t>
  </si>
  <si>
    <t>MULTI HARDWARE &amp; TOOLS / JAKARTA</t>
  </si>
  <si>
    <t>MAMIYA / JAKARTA</t>
  </si>
  <si>
    <t>MAKMUR NUSANTARA / JAKARTA</t>
  </si>
  <si>
    <t>SENTRAL 88 ELEKTRONIK / JAKARTA</t>
  </si>
  <si>
    <t>MULTI ELECTRIC / JAKARTA</t>
  </si>
  <si>
    <t>P1506-018</t>
  </si>
  <si>
    <t>P1506-019</t>
  </si>
  <si>
    <t>P1506-020</t>
  </si>
  <si>
    <t>P1506-021</t>
  </si>
  <si>
    <t>JAYUTEC / JAKARTA</t>
  </si>
  <si>
    <t>CAHAYA TERANG / JAKARTA</t>
  </si>
  <si>
    <t>P1507-001</t>
  </si>
  <si>
    <t>P1507-002</t>
  </si>
  <si>
    <t>P1507-003</t>
  </si>
  <si>
    <t>P1507-004</t>
  </si>
  <si>
    <t>P1507-005</t>
  </si>
  <si>
    <t>P1507-006</t>
  </si>
  <si>
    <t>P1507-007</t>
  </si>
  <si>
    <t>KENANGA / JAKARTA</t>
  </si>
  <si>
    <t>MADONA / JAKARTA</t>
  </si>
  <si>
    <t>GMD1506-001</t>
  </si>
  <si>
    <t>GMD1506-002</t>
  </si>
  <si>
    <t>GMD1506-005</t>
  </si>
  <si>
    <t>GMD1506-006</t>
  </si>
  <si>
    <t>GMD1506-008</t>
  </si>
  <si>
    <t>SINAR BARU / PALEMBANG</t>
  </si>
  <si>
    <t>P1507-008</t>
  </si>
  <si>
    <t>P1507-009</t>
  </si>
  <si>
    <t>P1507-010</t>
  </si>
  <si>
    <t>WAWAN</t>
  </si>
  <si>
    <t>UD. KARYA ABADI / JAKARTA</t>
  </si>
  <si>
    <t>P1508-001</t>
  </si>
  <si>
    <t>SIRKA ELECTRIK / JAKARTA</t>
  </si>
  <si>
    <t>P1508-002</t>
  </si>
  <si>
    <t>P1508-003</t>
  </si>
  <si>
    <t>P1508-004</t>
  </si>
  <si>
    <t>P1508-005</t>
  </si>
  <si>
    <t>P1508-006</t>
  </si>
  <si>
    <t>LIORA ELETRICAL / JAKARTA</t>
  </si>
  <si>
    <t>ANEKA SINAR / BANDUNG</t>
  </si>
  <si>
    <t>P1508-007</t>
  </si>
  <si>
    <t>P1508-008</t>
  </si>
  <si>
    <t>P1508-009</t>
  </si>
  <si>
    <t>PANCA CAHAYA / JAKARTA</t>
  </si>
  <si>
    <t>MITRA MANDIRI CEMERLANG / SEMARANG</t>
  </si>
  <si>
    <t>P1508-010</t>
  </si>
  <si>
    <t>P1508-011</t>
  </si>
  <si>
    <t>P1508-012</t>
  </si>
  <si>
    <t>P1508-013</t>
  </si>
  <si>
    <t>P1508-014</t>
  </si>
  <si>
    <t>P1508-015</t>
  </si>
  <si>
    <t>P1508-016</t>
  </si>
  <si>
    <t>P1508-017</t>
  </si>
  <si>
    <t>P1508-018</t>
  </si>
  <si>
    <t>P1508-019</t>
  </si>
  <si>
    <t>P1508-020</t>
  </si>
  <si>
    <t>P1508-021</t>
  </si>
  <si>
    <t>P1508-022</t>
  </si>
  <si>
    <t>JAYA MITRA CEMERLANG / SEMARANG</t>
  </si>
  <si>
    <t>ALISBA / JAKARTA</t>
  </si>
  <si>
    <t>SUMBER UTAMA / JAKARTA</t>
  </si>
  <si>
    <t>H.K. PURNAMA ELECTRIC / JAKARTA</t>
  </si>
  <si>
    <t>PD. SETIA KAWAN LISTRIK / JAKARTA</t>
  </si>
  <si>
    <t>P1508-023</t>
  </si>
  <si>
    <t>TERANG JAYA / JAKARTA</t>
  </si>
  <si>
    <t>SUMARY 2014年 - 2015年</t>
  </si>
  <si>
    <t>P1508-024</t>
  </si>
  <si>
    <t>P1508-025</t>
  </si>
  <si>
    <t>P1508-026</t>
  </si>
  <si>
    <t>P1509-001</t>
  </si>
  <si>
    <t>P1509-002</t>
  </si>
  <si>
    <t>P1509-003</t>
  </si>
  <si>
    <t>P1509-004</t>
  </si>
  <si>
    <t>P1509-005</t>
  </si>
  <si>
    <t>P1509-007</t>
  </si>
  <si>
    <t>KARYA MAKMUR /JAKARTA</t>
  </si>
  <si>
    <t>MEGA ELECTRIK /LAMPUNG</t>
  </si>
  <si>
    <t>BEKASI TIMUR / JAKARTA</t>
  </si>
  <si>
    <t>JUANDA ELECTRONIK / JAKARTA</t>
  </si>
  <si>
    <t>TB. BORNEO / JAKARTA</t>
  </si>
  <si>
    <t>INVOICE 2015年</t>
  </si>
  <si>
    <t>ESA SUKSES ANUGRAH BERSAMA / JAKARTA</t>
  </si>
  <si>
    <t>ANEKA JAYA / SURABAYA</t>
  </si>
  <si>
    <t>MITRA MANDIRI ELEKTRINDO / SEMARANG</t>
  </si>
  <si>
    <t>PONGTIKU JAYA / MAKASAR</t>
  </si>
  <si>
    <t xml:space="preserve">SINAR LESTARI / JAKARTA </t>
  </si>
  <si>
    <t>SENTRAL 88</t>
  </si>
  <si>
    <t>SUN ELECTRIC PANEL / JAKARTA</t>
  </si>
  <si>
    <t>PT INDAH PROPERTINDO / JAKARTA</t>
  </si>
  <si>
    <t>GMD</t>
  </si>
  <si>
    <t>P1509-008</t>
  </si>
  <si>
    <t>P1509-009</t>
  </si>
  <si>
    <t>P1509-010</t>
  </si>
  <si>
    <t>P1509-011</t>
  </si>
  <si>
    <t>P1509-012</t>
  </si>
  <si>
    <t>P1509-013</t>
  </si>
  <si>
    <t>P1509-014</t>
  </si>
  <si>
    <t>P1509-015</t>
  </si>
  <si>
    <t>KOMISI 16 JUNE 2015 - 15 SEPTEMBER 2015</t>
  </si>
  <si>
    <t>SINAR BARU /  PALEMBANG</t>
  </si>
  <si>
    <t>SINAR MAS ELECTRIK / JAKARTA</t>
  </si>
  <si>
    <t>BUANA ELECTRIC/ JAKARTA</t>
  </si>
  <si>
    <t>CEDA</t>
  </si>
  <si>
    <t>MEGA JAKARTA / JAKARTA</t>
  </si>
  <si>
    <t>SUPER TEKNIK / JAKARTA</t>
  </si>
  <si>
    <t>JAYA LANGGENG ELECTRIK / JAKARTA</t>
  </si>
  <si>
    <t>ELECTRIK 88 / JAKARTA</t>
  </si>
  <si>
    <t>P1509-016</t>
  </si>
  <si>
    <t>P1509-017</t>
  </si>
  <si>
    <t>P1509-018</t>
  </si>
  <si>
    <t>P1509-019</t>
  </si>
  <si>
    <t>P1509-020</t>
  </si>
  <si>
    <t>P1509-021</t>
  </si>
  <si>
    <t>P1509-022</t>
  </si>
</sst>
</file>

<file path=xl/styles.xml><?xml version="1.0" encoding="utf-8"?>
<styleSheet xmlns="http://schemas.openxmlformats.org/spreadsheetml/2006/main">
  <numFmts count="8">
    <numFmt numFmtId="41" formatCode="_(* #,##0_);_(* \(#,##0\);_(* &quot;-&quot;_);_(@_)"/>
    <numFmt numFmtId="43" formatCode="_(* #,##0.00_);_(* \(#,##0.00\);_(* &quot;-&quot;??_);_(@_)"/>
    <numFmt numFmtId="164" formatCode="_([$IDR]\ * #,##0_);_([$IDR]\ * \(#,##0\);_([$IDR]\ * &quot;-&quot;_);_(@_)"/>
    <numFmt numFmtId="167" formatCode="_([$IDR]\ * #,##0.000_);_([$IDR]\ * \(#,##0.000\);_([$IDR]\ * &quot;-&quot;???_);_(@_)"/>
    <numFmt numFmtId="168" formatCode="yyyy&quot;年&quot;m&quot;月&quot;d&quot;日&quot;;@"/>
    <numFmt numFmtId="170" formatCode="_([$IDR]\ * #,##0_);_([$IDR]\ * \(#,##0\);_([$IDR]\ * &quot;-&quot;??_);_(@_)"/>
    <numFmt numFmtId="171" formatCode="_(* #,##0_);_(* \(#,##0\);_(* &quot;-&quot;??_);_(@_)"/>
    <numFmt numFmtId="173" formatCode="yyyy&quot;年&quot;m&quot;月&quot;;@"/>
  </numFmts>
  <fonts count="2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rgb="FF0000FF"/>
      <name val="Trebuchet MS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0"/>
      <color rgb="FF0000FF"/>
      <name val="Trebuchet MS"/>
      <family val="2"/>
    </font>
    <font>
      <sz val="8"/>
      <name val="Trebuchet MS"/>
      <family val="2"/>
    </font>
    <font>
      <b/>
      <sz val="11"/>
      <name val="Trebuchet MS"/>
      <family val="2"/>
    </font>
    <font>
      <sz val="12"/>
      <color rgb="FF0000FF"/>
      <name val="Trebuchet MS"/>
      <family val="2"/>
    </font>
    <font>
      <sz val="13"/>
      <name val="Trebuchet MS"/>
      <family val="2"/>
    </font>
    <font>
      <sz val="11"/>
      <color rgb="FFFF0000"/>
      <name val="Trebuchet MS"/>
      <family val="2"/>
    </font>
    <font>
      <sz val="14"/>
      <name val="Trebuchet MS"/>
      <family val="2"/>
    </font>
    <font>
      <sz val="12"/>
      <color rgb="FFFF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46">
    <xf numFmtId="0" fontId="0" fillId="0" borderId="0"/>
    <xf numFmtId="43" fontId="7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</cellStyleXfs>
  <cellXfs count="213">
    <xf numFmtId="0" fontId="0" fillId="0" borderId="0" xfId="0"/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164" fontId="9" fillId="2" borderId="0" xfId="0" applyNumberFormat="1" applyFont="1" applyFill="1" applyBorder="1" applyAlignment="1">
      <alignment horizontal="left"/>
    </xf>
    <xf numFmtId="167" fontId="9" fillId="2" borderId="0" xfId="0" applyNumberFormat="1" applyFont="1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8" xfId="2" applyFont="1" applyFill="1" applyBorder="1" applyAlignment="1">
      <alignment horizontal="left" vertical="center"/>
    </xf>
    <xf numFmtId="0" fontId="5" fillId="2" borderId="9" xfId="2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left" vertical="center"/>
    </xf>
    <xf numFmtId="164" fontId="10" fillId="2" borderId="2" xfId="0" applyNumberFormat="1" applyFont="1" applyFill="1" applyBorder="1" applyAlignment="1">
      <alignment horizontal="left" vertical="center"/>
    </xf>
    <xf numFmtId="164" fontId="14" fillId="2" borderId="0" xfId="0" applyNumberFormat="1" applyFont="1" applyFill="1" applyBorder="1" applyAlignment="1">
      <alignment horizontal="left" vertical="center"/>
    </xf>
    <xf numFmtId="164" fontId="15" fillId="2" borderId="0" xfId="0" applyNumberFormat="1" applyFont="1" applyFill="1" applyBorder="1" applyAlignment="1">
      <alignment horizontal="left" vertical="center"/>
    </xf>
    <xf numFmtId="164" fontId="10" fillId="2" borderId="8" xfId="0" applyNumberFormat="1" applyFont="1" applyFill="1" applyBorder="1" applyAlignment="1">
      <alignment horizontal="left" vertical="center"/>
    </xf>
    <xf numFmtId="164" fontId="10" fillId="2" borderId="8" xfId="1" applyNumberFormat="1" applyFont="1" applyFill="1" applyBorder="1" applyAlignment="1">
      <alignment horizontal="left" vertical="center"/>
    </xf>
    <xf numFmtId="164" fontId="10" fillId="2" borderId="9" xfId="0" applyNumberFormat="1" applyFont="1" applyFill="1" applyBorder="1" applyAlignment="1">
      <alignment horizontal="left" vertical="center"/>
    </xf>
    <xf numFmtId="164" fontId="6" fillId="2" borderId="0" xfId="0" applyNumberFormat="1" applyFont="1" applyFill="1" applyAlignment="1">
      <alignment horizontal="center"/>
    </xf>
    <xf numFmtId="164" fontId="6" fillId="2" borderId="3" xfId="0" applyNumberFormat="1" applyFont="1" applyFill="1" applyBorder="1" applyAlignment="1">
      <alignment horizontal="left" vertical="center"/>
    </xf>
    <xf numFmtId="164" fontId="6" fillId="2" borderId="4" xfId="0" applyNumberFormat="1" applyFont="1" applyFill="1" applyBorder="1" applyAlignment="1">
      <alignment horizontal="left" vertical="center"/>
    </xf>
    <xf numFmtId="164" fontId="6" fillId="2" borderId="8" xfId="0" applyNumberFormat="1" applyFont="1" applyFill="1" applyBorder="1" applyAlignment="1">
      <alignment horizontal="left" vertical="center"/>
    </xf>
    <xf numFmtId="164" fontId="6" fillId="2" borderId="8" xfId="1" applyNumberFormat="1" applyFont="1" applyFill="1" applyBorder="1" applyAlignment="1">
      <alignment horizontal="left" vertical="center"/>
    </xf>
    <xf numFmtId="164" fontId="6" fillId="2" borderId="9" xfId="0" applyNumberFormat="1" applyFont="1" applyFill="1" applyBorder="1" applyAlignment="1">
      <alignment horizontal="left" vertical="center"/>
    </xf>
    <xf numFmtId="164" fontId="6" fillId="2" borderId="0" xfId="0" applyNumberFormat="1" applyFont="1" applyFill="1" applyBorder="1" applyAlignment="1">
      <alignment horizontal="left" vertical="center"/>
    </xf>
    <xf numFmtId="164" fontId="15" fillId="2" borderId="0" xfId="0" applyNumberFormat="1" applyFont="1" applyFill="1" applyBorder="1" applyAlignment="1">
      <alignment horizontal="left"/>
    </xf>
    <xf numFmtId="0" fontId="10" fillId="3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center"/>
    </xf>
    <xf numFmtId="164" fontId="10" fillId="3" borderId="7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/>
    </xf>
    <xf numFmtId="164" fontId="10" fillId="2" borderId="0" xfId="0" applyNumberFormat="1" applyFont="1" applyFill="1" applyBorder="1" applyAlignment="1">
      <alignment horizontal="left" vertical="center"/>
    </xf>
    <xf numFmtId="164" fontId="10" fillId="2" borderId="5" xfId="0" applyNumberFormat="1" applyFont="1" applyFill="1" applyBorder="1" applyAlignment="1">
      <alignment horizontal="left" vertical="center"/>
    </xf>
    <xf numFmtId="164" fontId="10" fillId="2" borderId="6" xfId="0" applyNumberFormat="1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right"/>
    </xf>
    <xf numFmtId="164" fontId="6" fillId="2" borderId="5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left" vertical="center"/>
    </xf>
    <xf numFmtId="164" fontId="6" fillId="2" borderId="8" xfId="0" applyNumberFormat="1" applyFont="1" applyFill="1" applyBorder="1" applyAlignment="1">
      <alignment horizontal="right" vertical="center"/>
    </xf>
    <xf numFmtId="164" fontId="6" fillId="2" borderId="8" xfId="1" applyNumberFormat="1" applyFont="1" applyFill="1" applyBorder="1" applyAlignment="1">
      <alignment horizontal="right" vertical="center"/>
    </xf>
    <xf numFmtId="168" fontId="10" fillId="3" borderId="7" xfId="0" applyNumberFormat="1" applyFont="1" applyFill="1" applyBorder="1" applyAlignment="1">
      <alignment horizontal="center" vertical="center"/>
    </xf>
    <xf numFmtId="168" fontId="5" fillId="2" borderId="0" xfId="0" applyNumberFormat="1" applyFont="1" applyFill="1" applyBorder="1" applyAlignment="1">
      <alignment horizontal="center" vertical="center"/>
    </xf>
    <xf numFmtId="168" fontId="5" fillId="2" borderId="5" xfId="0" applyNumberFormat="1" applyFont="1" applyFill="1" applyBorder="1" applyAlignment="1">
      <alignment horizontal="center" vertical="center"/>
    </xf>
    <xf numFmtId="168" fontId="5" fillId="2" borderId="6" xfId="0" applyNumberFormat="1" applyFont="1" applyFill="1" applyBorder="1" applyAlignment="1">
      <alignment horizontal="center" vertical="center"/>
    </xf>
    <xf numFmtId="168" fontId="11" fillId="2" borderId="0" xfId="0" applyNumberFormat="1" applyFont="1" applyFill="1" applyBorder="1" applyAlignment="1">
      <alignment horizontal="center" vertical="center"/>
    </xf>
    <xf numFmtId="168" fontId="10" fillId="2" borderId="0" xfId="0" applyNumberFormat="1" applyFont="1" applyFill="1" applyBorder="1" applyAlignment="1">
      <alignment horizontal="center"/>
    </xf>
    <xf numFmtId="168" fontId="10" fillId="2" borderId="0" xfId="0" applyNumberFormat="1" applyFont="1" applyFill="1" applyAlignment="1">
      <alignment horizontal="center"/>
    </xf>
    <xf numFmtId="168" fontId="5" fillId="2" borderId="8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center" vertical="center"/>
    </xf>
    <xf numFmtId="168" fontId="17" fillId="2" borderId="0" xfId="0" applyNumberFormat="1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left" vertical="center"/>
    </xf>
    <xf numFmtId="164" fontId="6" fillId="2" borderId="7" xfId="0" applyNumberFormat="1" applyFont="1" applyFill="1" applyBorder="1" applyAlignment="1">
      <alignment horizontal="center" vertical="center"/>
    </xf>
    <xf numFmtId="171" fontId="10" fillId="3" borderId="7" xfId="1" applyNumberFormat="1" applyFont="1" applyFill="1" applyBorder="1" applyAlignment="1">
      <alignment horizontal="center" vertical="center"/>
    </xf>
    <xf numFmtId="171" fontId="6" fillId="3" borderId="7" xfId="1" applyNumberFormat="1" applyFont="1" applyFill="1" applyBorder="1" applyAlignment="1">
      <alignment horizontal="center" vertical="center"/>
    </xf>
    <xf numFmtId="171" fontId="10" fillId="4" borderId="8" xfId="1" applyNumberFormat="1" applyFont="1" applyFill="1" applyBorder="1" applyAlignment="1">
      <alignment horizontal="left" vertical="center"/>
    </xf>
    <xf numFmtId="171" fontId="6" fillId="2" borderId="8" xfId="1" applyNumberFormat="1" applyFont="1" applyFill="1" applyBorder="1" applyAlignment="1">
      <alignment horizontal="right" vertical="center"/>
    </xf>
    <xf numFmtId="171" fontId="6" fillId="2" borderId="8" xfId="1" applyNumberFormat="1" applyFont="1" applyFill="1" applyBorder="1" applyAlignment="1">
      <alignment horizontal="left" vertical="center"/>
    </xf>
    <xf numFmtId="171" fontId="6" fillId="2" borderId="5" xfId="1" applyNumberFormat="1" applyFont="1" applyFill="1" applyBorder="1" applyAlignment="1">
      <alignment horizontal="center" vertical="center"/>
    </xf>
    <xf numFmtId="171" fontId="10" fillId="2" borderId="5" xfId="1" applyNumberFormat="1" applyFont="1" applyFill="1" applyBorder="1" applyAlignment="1">
      <alignment horizontal="left" vertical="center"/>
    </xf>
    <xf numFmtId="171" fontId="10" fillId="4" borderId="9" xfId="1" applyNumberFormat="1" applyFont="1" applyFill="1" applyBorder="1" applyAlignment="1">
      <alignment horizontal="left" vertical="center"/>
    </xf>
    <xf numFmtId="171" fontId="6" fillId="2" borderId="9" xfId="1" applyNumberFormat="1" applyFont="1" applyFill="1" applyBorder="1" applyAlignment="1">
      <alignment horizontal="right" vertical="center"/>
    </xf>
    <xf numFmtId="171" fontId="6" fillId="2" borderId="9" xfId="1" applyNumberFormat="1" applyFont="1" applyFill="1" applyBorder="1" applyAlignment="1">
      <alignment horizontal="left" vertical="center"/>
    </xf>
    <xf numFmtId="171" fontId="10" fillId="2" borderId="6" xfId="1" applyNumberFormat="1" applyFont="1" applyFill="1" applyBorder="1" applyAlignment="1">
      <alignment horizontal="center" vertical="center"/>
    </xf>
    <xf numFmtId="171" fontId="10" fillId="2" borderId="0" xfId="1" applyNumberFormat="1" applyFont="1" applyFill="1" applyBorder="1" applyAlignment="1">
      <alignment horizontal="left" vertical="center"/>
    </xf>
    <xf numFmtId="171" fontId="6" fillId="2" borderId="0" xfId="1" applyNumberFormat="1" applyFont="1" applyFill="1" applyBorder="1" applyAlignment="1">
      <alignment horizontal="left" vertical="center"/>
    </xf>
    <xf numFmtId="171" fontId="17" fillId="2" borderId="0" xfId="1" applyNumberFormat="1" applyFont="1" applyFill="1" applyBorder="1" applyAlignment="1">
      <alignment horizontal="left" vertical="center"/>
    </xf>
    <xf numFmtId="171" fontId="10" fillId="2" borderId="0" xfId="1" applyNumberFormat="1" applyFont="1" applyFill="1" applyBorder="1" applyAlignment="1">
      <alignment horizontal="center" vertical="center"/>
    </xf>
    <xf numFmtId="171" fontId="10" fillId="2" borderId="2" xfId="1" applyNumberFormat="1" applyFont="1" applyFill="1" applyBorder="1" applyAlignment="1">
      <alignment horizontal="left" vertical="center"/>
    </xf>
    <xf numFmtId="171" fontId="6" fillId="2" borderId="2" xfId="1" applyNumberFormat="1" applyFont="1" applyFill="1" applyBorder="1" applyAlignment="1">
      <alignment horizontal="left" vertical="center"/>
    </xf>
    <xf numFmtId="171" fontId="13" fillId="2" borderId="0" xfId="1" applyNumberFormat="1" applyFont="1" applyFill="1" applyAlignment="1">
      <alignment horizontal="center" vertical="center"/>
    </xf>
    <xf numFmtId="171" fontId="14" fillId="2" borderId="0" xfId="1" applyNumberFormat="1" applyFont="1" applyFill="1" applyAlignment="1">
      <alignment horizontal="left" vertical="center"/>
    </xf>
    <xf numFmtId="171" fontId="15" fillId="2" borderId="0" xfId="1" applyNumberFormat="1" applyFont="1" applyFill="1" applyBorder="1" applyAlignment="1">
      <alignment horizontal="left" vertical="center"/>
    </xf>
    <xf numFmtId="171" fontId="10" fillId="2" borderId="0" xfId="1" applyNumberFormat="1" applyFont="1" applyFill="1" applyAlignment="1">
      <alignment horizontal="center" vertical="center"/>
    </xf>
    <xf numFmtId="171" fontId="10" fillId="2" borderId="0" xfId="1" applyNumberFormat="1" applyFont="1" applyFill="1" applyAlignment="1">
      <alignment horizontal="center"/>
    </xf>
    <xf numFmtId="171" fontId="10" fillId="3" borderId="11" xfId="1" applyNumberFormat="1" applyFont="1" applyFill="1" applyBorder="1" applyAlignment="1">
      <alignment horizontal="center" vertical="center"/>
    </xf>
    <xf numFmtId="171" fontId="6" fillId="3" borderId="11" xfId="1" applyNumberFormat="1" applyFont="1" applyFill="1" applyBorder="1" applyAlignment="1">
      <alignment horizontal="center" vertical="center"/>
    </xf>
    <xf numFmtId="171" fontId="10" fillId="2" borderId="8" xfId="1" applyNumberFormat="1" applyFont="1" applyFill="1" applyBorder="1" applyAlignment="1">
      <alignment horizontal="left" vertical="center"/>
    </xf>
    <xf numFmtId="171" fontId="10" fillId="2" borderId="8" xfId="1" applyNumberFormat="1" applyFont="1" applyFill="1" applyBorder="1" applyAlignment="1">
      <alignment horizontal="center"/>
    </xf>
    <xf numFmtId="171" fontId="15" fillId="2" borderId="8" xfId="1" applyNumberFormat="1" applyFont="1" applyFill="1" applyBorder="1" applyAlignment="1">
      <alignment horizontal="left"/>
    </xf>
    <xf numFmtId="171" fontId="6" fillId="2" borderId="8" xfId="1" applyNumberFormat="1" applyFont="1" applyFill="1" applyBorder="1" applyAlignment="1">
      <alignment horizontal="center"/>
    </xf>
    <xf numFmtId="171" fontId="6" fillId="2" borderId="0" xfId="1" applyNumberFormat="1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center" vertical="center"/>
    </xf>
    <xf numFmtId="168" fontId="10" fillId="3" borderId="11" xfId="0" applyNumberFormat="1" applyFont="1" applyFill="1" applyBorder="1" applyAlignment="1">
      <alignment horizontal="left" vertical="center"/>
    </xf>
    <xf numFmtId="164" fontId="10" fillId="3" borderId="11" xfId="0" applyNumberFormat="1" applyFont="1" applyFill="1" applyBorder="1" applyAlignment="1">
      <alignment horizontal="center" vertical="center"/>
    </xf>
    <xf numFmtId="168" fontId="5" fillId="2" borderId="0" xfId="0" applyNumberFormat="1" applyFont="1" applyFill="1" applyBorder="1" applyAlignment="1">
      <alignment horizontal="left" vertical="center"/>
    </xf>
    <xf numFmtId="168" fontId="5" fillId="2" borderId="8" xfId="0" applyNumberFormat="1" applyFont="1" applyFill="1" applyBorder="1" applyAlignment="1">
      <alignment horizontal="left" vertical="center"/>
    </xf>
    <xf numFmtId="168" fontId="5" fillId="2" borderId="9" xfId="0" applyNumberFormat="1" applyFont="1" applyFill="1" applyBorder="1" applyAlignment="1">
      <alignment horizontal="left" vertical="center"/>
    </xf>
    <xf numFmtId="171" fontId="6" fillId="2" borderId="4" xfId="1" applyNumberFormat="1" applyFont="1" applyFill="1" applyBorder="1" applyAlignment="1">
      <alignment horizontal="left" vertical="center"/>
    </xf>
    <xf numFmtId="170" fontId="10" fillId="3" borderId="7" xfId="0" applyNumberFormat="1" applyFont="1" applyFill="1" applyBorder="1" applyAlignment="1">
      <alignment horizontal="center" vertical="center"/>
    </xf>
    <xf numFmtId="170" fontId="6" fillId="2" borderId="7" xfId="0" applyNumberFormat="1" applyFont="1" applyFill="1" applyBorder="1" applyAlignment="1">
      <alignment horizontal="center" vertical="center"/>
    </xf>
    <xf numFmtId="170" fontId="6" fillId="3" borderId="7" xfId="0" applyNumberFormat="1" applyFont="1" applyFill="1" applyBorder="1" applyAlignment="1">
      <alignment horizontal="center" vertical="center"/>
    </xf>
    <xf numFmtId="170" fontId="10" fillId="2" borderId="1" xfId="0" applyNumberFormat="1" applyFont="1" applyFill="1" applyBorder="1" applyAlignment="1">
      <alignment horizontal="left" vertical="center"/>
    </xf>
    <xf numFmtId="170" fontId="10" fillId="2" borderId="0" xfId="0" applyNumberFormat="1" applyFont="1" applyFill="1" applyBorder="1" applyAlignment="1">
      <alignment horizontal="left" vertical="center"/>
    </xf>
    <xf numFmtId="170" fontId="6" fillId="2" borderId="4" xfId="0" applyNumberFormat="1" applyFont="1" applyFill="1" applyBorder="1" applyAlignment="1">
      <alignment horizontal="left" vertical="center"/>
    </xf>
    <xf numFmtId="170" fontId="6" fillId="2" borderId="8" xfId="0" applyNumberFormat="1" applyFont="1" applyFill="1" applyBorder="1" applyAlignment="1">
      <alignment horizontal="left" vertical="center"/>
    </xf>
    <xf numFmtId="170" fontId="6" fillId="2" borderId="5" xfId="0" applyNumberFormat="1" applyFont="1" applyFill="1" applyBorder="1" applyAlignment="1">
      <alignment horizontal="left" vertical="center"/>
    </xf>
    <xf numFmtId="170" fontId="10" fillId="2" borderId="5" xfId="0" applyNumberFormat="1" applyFont="1" applyFill="1" applyBorder="1" applyAlignment="1">
      <alignment horizontal="center" vertical="center"/>
    </xf>
    <xf numFmtId="170" fontId="10" fillId="2" borderId="8" xfId="0" applyNumberFormat="1" applyFont="1" applyFill="1" applyBorder="1" applyAlignment="1">
      <alignment horizontal="center" vertical="center"/>
    </xf>
    <xf numFmtId="170" fontId="17" fillId="2" borderId="0" xfId="0" applyNumberFormat="1" applyFont="1" applyFill="1" applyBorder="1" applyAlignment="1">
      <alignment horizontal="left" vertical="center"/>
    </xf>
    <xf numFmtId="170" fontId="17" fillId="2" borderId="8" xfId="0" applyNumberFormat="1" applyFont="1" applyFill="1" applyBorder="1" applyAlignment="1">
      <alignment horizontal="left" vertical="center"/>
    </xf>
    <xf numFmtId="170" fontId="17" fillId="2" borderId="5" xfId="0" applyNumberFormat="1" applyFont="1" applyFill="1" applyBorder="1" applyAlignment="1">
      <alignment horizontal="center" vertical="center"/>
    </xf>
    <xf numFmtId="170" fontId="10" fillId="2" borderId="5" xfId="0" applyNumberFormat="1" applyFont="1" applyFill="1" applyBorder="1" applyAlignment="1">
      <alignment horizontal="left" vertical="center"/>
    </xf>
    <xf numFmtId="170" fontId="6" fillId="2" borderId="8" xfId="1" applyNumberFormat="1" applyFont="1" applyFill="1" applyBorder="1" applyAlignment="1">
      <alignment horizontal="left" vertical="center"/>
    </xf>
    <xf numFmtId="170" fontId="10" fillId="2" borderId="5" xfId="1" applyNumberFormat="1" applyFont="1" applyFill="1" applyBorder="1" applyAlignment="1">
      <alignment horizontal="left" vertical="center"/>
    </xf>
    <xf numFmtId="170" fontId="10" fillId="2" borderId="6" xfId="0" applyNumberFormat="1" applyFont="1" applyFill="1" applyBorder="1" applyAlignment="1">
      <alignment horizontal="left" vertical="center"/>
    </xf>
    <xf numFmtId="170" fontId="6" fillId="2" borderId="9" xfId="0" applyNumberFormat="1" applyFont="1" applyFill="1" applyBorder="1" applyAlignment="1">
      <alignment horizontal="left" vertical="center"/>
    </xf>
    <xf numFmtId="170" fontId="10" fillId="2" borderId="9" xfId="0" applyNumberFormat="1" applyFont="1" applyFill="1" applyBorder="1" applyAlignment="1">
      <alignment horizontal="center" vertical="center"/>
    </xf>
    <xf numFmtId="170" fontId="6" fillId="2" borderId="0" xfId="0" applyNumberFormat="1" applyFont="1" applyFill="1" applyBorder="1" applyAlignment="1">
      <alignment horizontal="left" vertical="center"/>
    </xf>
    <xf numFmtId="170" fontId="10" fillId="2" borderId="0" xfId="0" applyNumberFormat="1" applyFont="1" applyFill="1" applyBorder="1" applyAlignment="1">
      <alignment horizontal="center" vertical="center"/>
    </xf>
    <xf numFmtId="170" fontId="9" fillId="2" borderId="0" xfId="0" applyNumberFormat="1" applyFont="1" applyFill="1" applyBorder="1" applyAlignment="1">
      <alignment horizontal="left"/>
    </xf>
    <xf numFmtId="170" fontId="15" fillId="2" borderId="0" xfId="0" applyNumberFormat="1" applyFont="1" applyFill="1" applyBorder="1" applyAlignment="1">
      <alignment horizontal="left" vertical="center"/>
    </xf>
    <xf numFmtId="170" fontId="10" fillId="2" borderId="0" xfId="0" applyNumberFormat="1" applyFont="1" applyFill="1" applyAlignment="1">
      <alignment horizontal="center"/>
    </xf>
    <xf numFmtId="170" fontId="15" fillId="2" borderId="0" xfId="0" applyNumberFormat="1" applyFont="1" applyFill="1" applyBorder="1" applyAlignment="1">
      <alignment horizontal="left"/>
    </xf>
    <xf numFmtId="170" fontId="6" fillId="2" borderId="0" xfId="0" applyNumberFormat="1" applyFont="1" applyFill="1" applyAlignment="1">
      <alignment horizontal="center"/>
    </xf>
    <xf numFmtId="171" fontId="6" fillId="2" borderId="7" xfId="1" applyNumberFormat="1" applyFont="1" applyFill="1" applyBorder="1" applyAlignment="1">
      <alignment horizontal="center" vertical="center"/>
    </xf>
    <xf numFmtId="171" fontId="6" fillId="2" borderId="11" xfId="1" applyNumberFormat="1" applyFont="1" applyFill="1" applyBorder="1" applyAlignment="1">
      <alignment horizontal="center" vertical="center"/>
    </xf>
    <xf numFmtId="168" fontId="5" fillId="2" borderId="2" xfId="0" applyNumberFormat="1" applyFont="1" applyFill="1" applyBorder="1" applyAlignment="1">
      <alignment horizontal="left" vertical="center"/>
    </xf>
    <xf numFmtId="168" fontId="11" fillId="2" borderId="0" xfId="0" applyNumberFormat="1" applyFont="1" applyFill="1" applyBorder="1" applyAlignment="1">
      <alignment horizontal="left" vertical="center"/>
    </xf>
    <xf numFmtId="168" fontId="5" fillId="2" borderId="7" xfId="0" applyNumberFormat="1" applyFont="1" applyFill="1" applyBorder="1" applyAlignment="1">
      <alignment horizontal="left" vertical="center"/>
    </xf>
    <xf numFmtId="168" fontId="10" fillId="2" borderId="0" xfId="0" applyNumberFormat="1" applyFont="1" applyFill="1" applyAlignment="1">
      <alignment horizontal="left"/>
    </xf>
    <xf numFmtId="171" fontId="6" fillId="2" borderId="9" xfId="1" applyNumberFormat="1" applyFont="1" applyFill="1" applyBorder="1" applyAlignment="1">
      <alignment horizontal="center"/>
    </xf>
    <xf numFmtId="171" fontId="10" fillId="2" borderId="9" xfId="1" applyNumberFormat="1" applyFont="1" applyFill="1" applyBorder="1" applyAlignment="1">
      <alignment horizontal="center"/>
    </xf>
    <xf numFmtId="168" fontId="10" fillId="2" borderId="0" xfId="0" applyNumberFormat="1" applyFont="1" applyFill="1" applyBorder="1" applyAlignment="1">
      <alignment horizontal="left"/>
    </xf>
    <xf numFmtId="164" fontId="17" fillId="3" borderId="7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/>
    </xf>
    <xf numFmtId="16" fontId="5" fillId="2" borderId="8" xfId="0" applyNumberFormat="1" applyFont="1" applyFill="1" applyBorder="1" applyAlignment="1">
      <alignment horizontal="left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17" fillId="3" borderId="11" xfId="0" applyNumberFormat="1" applyFont="1" applyFill="1" applyBorder="1" applyAlignment="1">
      <alignment horizontal="center" vertical="center"/>
    </xf>
    <xf numFmtId="164" fontId="5" fillId="0" borderId="0" xfId="0" applyNumberFormat="1" applyFont="1"/>
    <xf numFmtId="0" fontId="5" fillId="0" borderId="0" xfId="0" applyFont="1"/>
    <xf numFmtId="164" fontId="15" fillId="2" borderId="1" xfId="0" applyNumberFormat="1" applyFont="1" applyFill="1" applyBorder="1" applyAlignment="1">
      <alignment horizontal="left" vertical="center"/>
    </xf>
    <xf numFmtId="164" fontId="19" fillId="2" borderId="1" xfId="0" applyNumberFormat="1" applyFont="1" applyFill="1" applyBorder="1" applyAlignment="1">
      <alignment horizontal="left" vertical="center"/>
    </xf>
    <xf numFmtId="170" fontId="19" fillId="2" borderId="0" xfId="0" applyNumberFormat="1" applyFont="1" applyFill="1" applyBorder="1" applyAlignment="1">
      <alignment horizontal="left"/>
    </xf>
    <xf numFmtId="164" fontId="17" fillId="0" borderId="0" xfId="0" applyNumberFormat="1" applyFont="1" applyBorder="1"/>
    <xf numFmtId="164" fontId="19" fillId="2" borderId="0" xfId="0" applyNumberFormat="1" applyFont="1" applyFill="1" applyBorder="1" applyAlignment="1">
      <alignment horizontal="left"/>
    </xf>
    <xf numFmtId="164" fontId="9" fillId="3" borderId="11" xfId="0" applyNumberFormat="1" applyFont="1" applyFill="1" applyBorder="1" applyAlignment="1">
      <alignment horizontal="center"/>
    </xf>
    <xf numFmtId="164" fontId="10" fillId="2" borderId="0" xfId="0" applyNumberFormat="1" applyFont="1" applyFill="1"/>
    <xf numFmtId="168" fontId="11" fillId="2" borderId="9" xfId="0" applyNumberFormat="1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center"/>
    </xf>
    <xf numFmtId="168" fontId="5" fillId="2" borderId="4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68" fontId="10" fillId="3" borderId="1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168" fontId="10" fillId="2" borderId="8" xfId="0" applyNumberFormat="1" applyFont="1" applyFill="1" applyBorder="1" applyAlignment="1">
      <alignment horizontal="left" vertical="center"/>
    </xf>
    <xf numFmtId="164" fontId="10" fillId="2" borderId="4" xfId="0" applyNumberFormat="1" applyFont="1" applyFill="1" applyBorder="1" applyAlignment="1">
      <alignment horizontal="center" vertical="center"/>
    </xf>
    <xf numFmtId="164" fontId="10" fillId="2" borderId="8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/>
    </xf>
    <xf numFmtId="171" fontId="10" fillId="2" borderId="10" xfId="1" applyNumberFormat="1" applyFont="1" applyFill="1" applyBorder="1" applyAlignment="1">
      <alignment horizontal="center"/>
    </xf>
    <xf numFmtId="171" fontId="6" fillId="2" borderId="7" xfId="1" applyNumberFormat="1" applyFont="1" applyFill="1" applyBorder="1" applyAlignment="1">
      <alignment horizontal="center"/>
    </xf>
    <xf numFmtId="171" fontId="10" fillId="2" borderId="7" xfId="1" applyNumberFormat="1" applyFont="1" applyFill="1" applyBorder="1" applyAlignment="1">
      <alignment horizontal="center"/>
    </xf>
    <xf numFmtId="168" fontId="10" fillId="2" borderId="9" xfId="0" applyNumberFormat="1" applyFont="1" applyFill="1" applyBorder="1" applyAlignment="1">
      <alignment horizontal="left"/>
    </xf>
    <xf numFmtId="0" fontId="10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left"/>
    </xf>
    <xf numFmtId="171" fontId="6" fillId="2" borderId="2" xfId="1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 horizontal="left"/>
    </xf>
    <xf numFmtId="171" fontId="10" fillId="2" borderId="13" xfId="1" applyNumberFormat="1" applyFont="1" applyFill="1" applyBorder="1" applyAlignment="1">
      <alignment horizontal="center"/>
    </xf>
    <xf numFmtId="171" fontId="6" fillId="2" borderId="13" xfId="1" applyNumberFormat="1" applyFont="1" applyFill="1" applyBorder="1" applyAlignment="1">
      <alignment horizontal="center"/>
    </xf>
    <xf numFmtId="171" fontId="6" fillId="2" borderId="14" xfId="1" applyNumberFormat="1" applyFont="1" applyFill="1" applyBorder="1" applyAlignment="1">
      <alignment horizontal="left" vertical="center"/>
    </xf>
    <xf numFmtId="171" fontId="6" fillId="2" borderId="14" xfId="1" applyNumberFormat="1" applyFont="1" applyFill="1" applyBorder="1" applyAlignment="1">
      <alignment horizontal="center"/>
    </xf>
    <xf numFmtId="171" fontId="10" fillId="2" borderId="14" xfId="1" applyNumberFormat="1" applyFont="1" applyFill="1" applyBorder="1" applyAlignment="1">
      <alignment horizontal="center"/>
    </xf>
    <xf numFmtId="168" fontId="5" fillId="0" borderId="7" xfId="276" applyNumberFormat="1" applyFont="1" applyBorder="1" applyAlignment="1">
      <alignment horizontal="left"/>
    </xf>
    <xf numFmtId="0" fontId="5" fillId="0" borderId="7" xfId="276" applyFont="1" applyBorder="1"/>
    <xf numFmtId="164" fontId="5" fillId="0" borderId="7" xfId="276" applyNumberFormat="1" applyFont="1" applyBorder="1"/>
    <xf numFmtId="168" fontId="5" fillId="0" borderId="8" xfId="276" applyNumberFormat="1" applyFont="1" applyBorder="1" applyAlignment="1">
      <alignment horizontal="left"/>
    </xf>
    <xf numFmtId="0" fontId="5" fillId="0" borderId="8" xfId="276" applyFont="1" applyBorder="1"/>
    <xf numFmtId="164" fontId="5" fillId="0" borderId="8" xfId="276" applyNumberFormat="1" applyFont="1" applyBorder="1"/>
    <xf numFmtId="168" fontId="5" fillId="2" borderId="4" xfId="0" applyNumberFormat="1" applyFont="1" applyFill="1" applyBorder="1" applyAlignment="1">
      <alignment horizontal="left" vertical="center"/>
    </xf>
    <xf numFmtId="171" fontId="10" fillId="2" borderId="0" xfId="1" applyNumberFormat="1" applyFont="1" applyFill="1" applyBorder="1" applyAlignment="1">
      <alignment horizontal="center"/>
    </xf>
    <xf numFmtId="171" fontId="6" fillId="2" borderId="0" xfId="1" applyNumberFormat="1" applyFont="1" applyFill="1" applyBorder="1" applyAlignment="1">
      <alignment horizontal="center"/>
    </xf>
    <xf numFmtId="171" fontId="10" fillId="2" borderId="2" xfId="1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right"/>
    </xf>
    <xf numFmtId="168" fontId="5" fillId="2" borderId="8" xfId="276" applyNumberFormat="1" applyFont="1" applyFill="1" applyBorder="1" applyAlignment="1">
      <alignment horizontal="left"/>
    </xf>
    <xf numFmtId="0" fontId="5" fillId="2" borderId="8" xfId="276" applyFont="1" applyFill="1" applyBorder="1" applyAlignment="1">
      <alignment horizontal="center"/>
    </xf>
    <xf numFmtId="0" fontId="5" fillId="2" borderId="8" xfId="276" applyFont="1" applyFill="1" applyBorder="1"/>
    <xf numFmtId="164" fontId="5" fillId="2" borderId="8" xfId="276" applyNumberFormat="1" applyFont="1" applyFill="1" applyBorder="1"/>
    <xf numFmtId="164" fontId="17" fillId="2" borderId="4" xfId="0" applyNumberFormat="1" applyFont="1" applyFill="1" applyBorder="1" applyAlignment="1">
      <alignment horizontal="center" vertical="center"/>
    </xf>
    <xf numFmtId="164" fontId="17" fillId="2" borderId="4" xfId="0" applyNumberFormat="1" applyFont="1" applyFill="1" applyBorder="1" applyAlignment="1">
      <alignment horizontal="left" vertical="center"/>
    </xf>
    <xf numFmtId="164" fontId="17" fillId="2" borderId="9" xfId="0" applyNumberFormat="1" applyFont="1" applyFill="1" applyBorder="1" applyAlignment="1">
      <alignment horizontal="left" vertical="center"/>
    </xf>
    <xf numFmtId="164" fontId="19" fillId="2" borderId="0" xfId="0" applyNumberFormat="1" applyFont="1" applyFill="1" applyBorder="1" applyAlignment="1">
      <alignment horizontal="left" vertical="center"/>
    </xf>
    <xf numFmtId="164" fontId="17" fillId="2" borderId="0" xfId="0" applyNumberFormat="1" applyFont="1" applyFill="1" applyAlignment="1">
      <alignment horizontal="center"/>
    </xf>
    <xf numFmtId="164" fontId="5" fillId="0" borderId="0" xfId="0" applyNumberFormat="1" applyFont="1" applyBorder="1"/>
    <xf numFmtId="173" fontId="5" fillId="0" borderId="0" xfId="0" applyNumberFormat="1" applyFont="1" applyAlignment="1">
      <alignment horizontal="left"/>
    </xf>
    <xf numFmtId="173" fontId="10" fillId="3" borderId="11" xfId="0" applyNumberFormat="1" applyFont="1" applyFill="1" applyBorder="1" applyAlignment="1">
      <alignment horizontal="center" vertical="center"/>
    </xf>
    <xf numFmtId="173" fontId="5" fillId="0" borderId="1" xfId="0" applyNumberFormat="1" applyFont="1" applyBorder="1" applyAlignment="1">
      <alignment horizontal="left"/>
    </xf>
    <xf numFmtId="173" fontId="5" fillId="0" borderId="0" xfId="0" applyNumberFormat="1" applyFont="1" applyBorder="1" applyAlignment="1">
      <alignment horizontal="left"/>
    </xf>
    <xf numFmtId="0" fontId="18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</cellXfs>
  <cellStyles count="546">
    <cellStyle name="Comma" xfId="1" builtinId="3"/>
    <cellStyle name="Comma [0] 2" xfId="5"/>
    <cellStyle name="Comma [0] 2 2" xfId="39"/>
    <cellStyle name="Comma [0] 2 2 2" xfId="237"/>
    <cellStyle name="Comma [0] 2 2 2 2" xfId="510"/>
    <cellStyle name="Comma [0] 2 2 3" xfId="280"/>
    <cellStyle name="Comma [0] 2 3" xfId="105"/>
    <cellStyle name="Comma [0] 2 3 2" xfId="379"/>
    <cellStyle name="Comma [0] 2 4" xfId="160"/>
    <cellStyle name="Comma [0] 2 4 2" xfId="434"/>
    <cellStyle name="Comma [0] 2 5" xfId="193"/>
    <cellStyle name="Comma [0] 2 5 2" xfId="467"/>
    <cellStyle name="Comma [0] 2 6" xfId="226"/>
    <cellStyle name="Comma [0] 2 6 2" xfId="500"/>
    <cellStyle name="Comma [0] 2 7" xfId="272"/>
    <cellStyle name="Comma [0] 2 7 2" xfId="543"/>
    <cellStyle name="Comma 2" xfId="233"/>
    <cellStyle name="Comma 2 2" xfId="271"/>
    <cellStyle name="Comma 2 2 2" xfId="507"/>
    <cellStyle name="Normal" xfId="0" builtinId="0"/>
    <cellStyle name="Normal 10" xfId="12"/>
    <cellStyle name="Normal 10 2" xfId="46"/>
    <cellStyle name="Normal 10 2 2" xfId="320"/>
    <cellStyle name="Normal 10 3" xfId="112"/>
    <cellStyle name="Normal 10 3 2" xfId="386"/>
    <cellStyle name="Normal 10 4" xfId="153"/>
    <cellStyle name="Normal 10 4 2" xfId="427"/>
    <cellStyle name="Normal 10 5" xfId="186"/>
    <cellStyle name="Normal 10 5 2" xfId="460"/>
    <cellStyle name="Normal 10 6" xfId="219"/>
    <cellStyle name="Normal 10 6 2" xfId="493"/>
    <cellStyle name="Normal 10 7" xfId="244"/>
    <cellStyle name="Normal 10 7 2" xfId="517"/>
    <cellStyle name="Normal 10 8" xfId="287"/>
    <cellStyle name="Normal 11" xfId="13"/>
    <cellStyle name="Normal 11 2" xfId="47"/>
    <cellStyle name="Normal 11 2 2" xfId="321"/>
    <cellStyle name="Normal 11 3" xfId="113"/>
    <cellStyle name="Normal 11 3 2" xfId="387"/>
    <cellStyle name="Normal 11 4" xfId="152"/>
    <cellStyle name="Normal 11 4 2" xfId="426"/>
    <cellStyle name="Normal 11 5" xfId="185"/>
    <cellStyle name="Normal 11 5 2" xfId="459"/>
    <cellStyle name="Normal 11 6" xfId="218"/>
    <cellStyle name="Normal 11 6 2" xfId="492"/>
    <cellStyle name="Normal 11 7" xfId="245"/>
    <cellStyle name="Normal 11 7 2" xfId="518"/>
    <cellStyle name="Normal 11 8" xfId="288"/>
    <cellStyle name="Normal 12" xfId="14"/>
    <cellStyle name="Normal 12 2" xfId="48"/>
    <cellStyle name="Normal 12 2 2" xfId="322"/>
    <cellStyle name="Normal 12 3" xfId="114"/>
    <cellStyle name="Normal 12 3 2" xfId="388"/>
    <cellStyle name="Normal 12 4" xfId="151"/>
    <cellStyle name="Normal 12 4 2" xfId="425"/>
    <cellStyle name="Normal 12 5" xfId="184"/>
    <cellStyle name="Normal 12 5 2" xfId="458"/>
    <cellStyle name="Normal 12 6" xfId="217"/>
    <cellStyle name="Normal 12 6 2" xfId="491"/>
    <cellStyle name="Normal 12 7" xfId="246"/>
    <cellStyle name="Normal 12 7 2" xfId="519"/>
    <cellStyle name="Normal 12 8" xfId="289"/>
    <cellStyle name="Normal 13" xfId="15"/>
    <cellStyle name="Normal 13 2" xfId="49"/>
    <cellStyle name="Normal 13 2 2" xfId="323"/>
    <cellStyle name="Normal 13 3" xfId="115"/>
    <cellStyle name="Normal 13 3 2" xfId="389"/>
    <cellStyle name="Normal 13 4" xfId="150"/>
    <cellStyle name="Normal 13 4 2" xfId="424"/>
    <cellStyle name="Normal 13 5" xfId="183"/>
    <cellStyle name="Normal 13 5 2" xfId="457"/>
    <cellStyle name="Normal 13 6" xfId="216"/>
    <cellStyle name="Normal 13 6 2" xfId="490"/>
    <cellStyle name="Normal 13 7" xfId="247"/>
    <cellStyle name="Normal 13 7 2" xfId="520"/>
    <cellStyle name="Normal 13 8" xfId="290"/>
    <cellStyle name="Normal 14" xfId="16"/>
    <cellStyle name="Normal 14 2" xfId="50"/>
    <cellStyle name="Normal 14 2 2" xfId="324"/>
    <cellStyle name="Normal 14 3" xfId="116"/>
    <cellStyle name="Normal 14 3 2" xfId="390"/>
    <cellStyle name="Normal 14 4" xfId="149"/>
    <cellStyle name="Normal 14 4 2" xfId="423"/>
    <cellStyle name="Normal 14 5" xfId="182"/>
    <cellStyle name="Normal 14 5 2" xfId="456"/>
    <cellStyle name="Normal 14 6" xfId="215"/>
    <cellStyle name="Normal 14 6 2" xfId="489"/>
    <cellStyle name="Normal 14 7" xfId="248"/>
    <cellStyle name="Normal 14 7 2" xfId="521"/>
    <cellStyle name="Normal 14 8" xfId="291"/>
    <cellStyle name="Normal 15" xfId="17"/>
    <cellStyle name="Normal 15 2" xfId="51"/>
    <cellStyle name="Normal 15 2 2" xfId="325"/>
    <cellStyle name="Normal 15 3" xfId="117"/>
    <cellStyle name="Normal 15 3 2" xfId="391"/>
    <cellStyle name="Normal 15 4" xfId="148"/>
    <cellStyle name="Normal 15 4 2" xfId="422"/>
    <cellStyle name="Normal 15 5" xfId="181"/>
    <cellStyle name="Normal 15 5 2" xfId="455"/>
    <cellStyle name="Normal 15 6" xfId="214"/>
    <cellStyle name="Normal 15 6 2" xfId="488"/>
    <cellStyle name="Normal 15 7" xfId="249"/>
    <cellStyle name="Normal 15 7 2" xfId="522"/>
    <cellStyle name="Normal 15 8" xfId="292"/>
    <cellStyle name="Normal 16" xfId="18"/>
    <cellStyle name="Normal 16 2" xfId="52"/>
    <cellStyle name="Normal 16 2 2" xfId="326"/>
    <cellStyle name="Normal 16 3" xfId="118"/>
    <cellStyle name="Normal 16 3 2" xfId="392"/>
    <cellStyle name="Normal 16 4" xfId="147"/>
    <cellStyle name="Normal 16 4 2" xfId="421"/>
    <cellStyle name="Normal 16 5" xfId="180"/>
    <cellStyle name="Normal 16 5 2" xfId="454"/>
    <cellStyle name="Normal 16 6" xfId="213"/>
    <cellStyle name="Normal 16 6 2" xfId="487"/>
    <cellStyle name="Normal 16 7" xfId="250"/>
    <cellStyle name="Normal 16 7 2" xfId="523"/>
    <cellStyle name="Normal 16 8" xfId="293"/>
    <cellStyle name="Normal 17" xfId="19"/>
    <cellStyle name="Normal 17 2" xfId="53"/>
    <cellStyle name="Normal 17 2 2" xfId="327"/>
    <cellStyle name="Normal 17 3" xfId="119"/>
    <cellStyle name="Normal 17 3 2" xfId="393"/>
    <cellStyle name="Normal 17 4" xfId="146"/>
    <cellStyle name="Normal 17 4 2" xfId="420"/>
    <cellStyle name="Normal 17 5" xfId="179"/>
    <cellStyle name="Normal 17 5 2" xfId="453"/>
    <cellStyle name="Normal 17 6" xfId="212"/>
    <cellStyle name="Normal 17 6 2" xfId="486"/>
    <cellStyle name="Normal 17 7" xfId="251"/>
    <cellStyle name="Normal 17 7 2" xfId="524"/>
    <cellStyle name="Normal 17 8" xfId="294"/>
    <cellStyle name="Normal 18" xfId="20"/>
    <cellStyle name="Normal 18 2" xfId="54"/>
    <cellStyle name="Normal 18 2 2" xfId="328"/>
    <cellStyle name="Normal 18 3" xfId="120"/>
    <cellStyle name="Normal 18 3 2" xfId="394"/>
    <cellStyle name="Normal 18 4" xfId="145"/>
    <cellStyle name="Normal 18 4 2" xfId="419"/>
    <cellStyle name="Normal 18 5" xfId="178"/>
    <cellStyle name="Normal 18 5 2" xfId="452"/>
    <cellStyle name="Normal 18 6" xfId="211"/>
    <cellStyle name="Normal 18 6 2" xfId="485"/>
    <cellStyle name="Normal 18 7" xfId="252"/>
    <cellStyle name="Normal 18 7 2" xfId="525"/>
    <cellStyle name="Normal 18 8" xfId="295"/>
    <cellStyle name="Normal 19" xfId="21"/>
    <cellStyle name="Normal 19 2" xfId="55"/>
    <cellStyle name="Normal 19 2 2" xfId="329"/>
    <cellStyle name="Normal 19 3" xfId="121"/>
    <cellStyle name="Normal 19 3 2" xfId="395"/>
    <cellStyle name="Normal 19 4" xfId="144"/>
    <cellStyle name="Normal 19 4 2" xfId="418"/>
    <cellStyle name="Normal 19 5" xfId="177"/>
    <cellStyle name="Normal 19 5 2" xfId="451"/>
    <cellStyle name="Normal 19 6" xfId="210"/>
    <cellStyle name="Normal 19 6 2" xfId="484"/>
    <cellStyle name="Normal 19 7" xfId="253"/>
    <cellStyle name="Normal 19 7 2" xfId="526"/>
    <cellStyle name="Normal 19 8" xfId="296"/>
    <cellStyle name="Normal 2" xfId="2"/>
    <cellStyle name="Normal 2 10" xfId="277"/>
    <cellStyle name="Normal 2 2" xfId="3"/>
    <cellStyle name="Normal 2 2 2" xfId="69"/>
    <cellStyle name="Normal 2 2 2 2" xfId="343"/>
    <cellStyle name="Normal 2 2 3" xfId="135"/>
    <cellStyle name="Normal 2 2 3 2" xfId="409"/>
    <cellStyle name="Normal 2 2 4" xfId="168"/>
    <cellStyle name="Normal 2 2 4 2" xfId="442"/>
    <cellStyle name="Normal 2 2 5" xfId="201"/>
    <cellStyle name="Normal 2 2 5 2" xfId="475"/>
    <cellStyle name="Normal 2 2 6" xfId="231"/>
    <cellStyle name="Normal 2 2 6 2" xfId="505"/>
    <cellStyle name="Normal 2 2 7" xfId="235"/>
    <cellStyle name="Normal 2 2 7 2" xfId="508"/>
    <cellStyle name="Normal 2 2 8" xfId="278"/>
    <cellStyle name="Normal 2 3" xfId="34"/>
    <cellStyle name="Normal 2 3 2" xfId="68"/>
    <cellStyle name="Normal 2 3 2 2" xfId="342"/>
    <cellStyle name="Normal 2 3 3" xfId="134"/>
    <cellStyle name="Normal 2 3 3 2" xfId="408"/>
    <cellStyle name="Normal 2 3 4" xfId="103"/>
    <cellStyle name="Normal 2 3 4 2" xfId="377"/>
    <cellStyle name="Normal 2 3 5" xfId="162"/>
    <cellStyle name="Normal 2 3 5 2" xfId="436"/>
    <cellStyle name="Normal 2 3 6" xfId="195"/>
    <cellStyle name="Normal 2 3 6 2" xfId="469"/>
    <cellStyle name="Normal 2 3 7" xfId="266"/>
    <cellStyle name="Normal 2 3 7 2" xfId="539"/>
    <cellStyle name="Normal 2 3 8" xfId="309"/>
    <cellStyle name="Normal 2 4" xfId="37"/>
    <cellStyle name="Normal 2 4 2" xfId="270"/>
    <cellStyle name="Normal 2 4 2 2" xfId="542"/>
    <cellStyle name="Normal 2 4 3" xfId="312"/>
    <cellStyle name="Normal 2 5" xfId="102"/>
    <cellStyle name="Normal 2 5 2" xfId="273"/>
    <cellStyle name="Normal 2 5 2 2" xfId="544"/>
    <cellStyle name="Normal 2 5 3" xfId="376"/>
    <cellStyle name="Normal 2 6" xfId="163"/>
    <cellStyle name="Normal 2 6 2" xfId="275"/>
    <cellStyle name="Normal 2 6 2 2" xfId="545"/>
    <cellStyle name="Normal 2 6 3" xfId="437"/>
    <cellStyle name="Normal 2 7" xfId="196"/>
    <cellStyle name="Normal 2 7 2" xfId="470"/>
    <cellStyle name="Normal 2 8" xfId="228"/>
    <cellStyle name="Normal 2 8 2" xfId="502"/>
    <cellStyle name="Normal 2 9" xfId="234"/>
    <cellStyle name="Normal 20" xfId="22"/>
    <cellStyle name="Normal 20 2" xfId="56"/>
    <cellStyle name="Normal 20 2 2" xfId="330"/>
    <cellStyle name="Normal 20 3" xfId="122"/>
    <cellStyle name="Normal 20 3 2" xfId="396"/>
    <cellStyle name="Normal 20 4" xfId="143"/>
    <cellStyle name="Normal 20 4 2" xfId="417"/>
    <cellStyle name="Normal 20 5" xfId="176"/>
    <cellStyle name="Normal 20 5 2" xfId="450"/>
    <cellStyle name="Normal 20 6" xfId="209"/>
    <cellStyle name="Normal 20 6 2" xfId="483"/>
    <cellStyle name="Normal 20 7" xfId="254"/>
    <cellStyle name="Normal 20 7 2" xfId="527"/>
    <cellStyle name="Normal 20 8" xfId="297"/>
    <cellStyle name="Normal 21" xfId="23"/>
    <cellStyle name="Normal 21 2" xfId="57"/>
    <cellStyle name="Normal 21 2 2" xfId="331"/>
    <cellStyle name="Normal 21 3" xfId="123"/>
    <cellStyle name="Normal 21 3 2" xfId="397"/>
    <cellStyle name="Normal 21 4" xfId="142"/>
    <cellStyle name="Normal 21 4 2" xfId="416"/>
    <cellStyle name="Normal 21 5" xfId="175"/>
    <cellStyle name="Normal 21 5 2" xfId="449"/>
    <cellStyle name="Normal 21 6" xfId="208"/>
    <cellStyle name="Normal 21 6 2" xfId="482"/>
    <cellStyle name="Normal 21 7" xfId="255"/>
    <cellStyle name="Normal 21 7 2" xfId="528"/>
    <cellStyle name="Normal 21 8" xfId="298"/>
    <cellStyle name="Normal 22" xfId="24"/>
    <cellStyle name="Normal 22 2" xfId="58"/>
    <cellStyle name="Normal 22 2 2" xfId="332"/>
    <cellStyle name="Normal 22 3" xfId="124"/>
    <cellStyle name="Normal 22 3 2" xfId="398"/>
    <cellStyle name="Normal 22 4" xfId="141"/>
    <cellStyle name="Normal 22 4 2" xfId="415"/>
    <cellStyle name="Normal 22 5" xfId="174"/>
    <cellStyle name="Normal 22 5 2" xfId="448"/>
    <cellStyle name="Normal 22 6" xfId="207"/>
    <cellStyle name="Normal 22 6 2" xfId="481"/>
    <cellStyle name="Normal 22 7" xfId="256"/>
    <cellStyle name="Normal 22 7 2" xfId="529"/>
    <cellStyle name="Normal 22 8" xfId="299"/>
    <cellStyle name="Normal 23" xfId="25"/>
    <cellStyle name="Normal 23 2" xfId="59"/>
    <cellStyle name="Normal 23 2 2" xfId="333"/>
    <cellStyle name="Normal 23 3" xfId="125"/>
    <cellStyle name="Normal 23 3 2" xfId="399"/>
    <cellStyle name="Normal 23 4" xfId="140"/>
    <cellStyle name="Normal 23 4 2" xfId="414"/>
    <cellStyle name="Normal 23 5" xfId="173"/>
    <cellStyle name="Normal 23 5 2" xfId="447"/>
    <cellStyle name="Normal 23 6" xfId="206"/>
    <cellStyle name="Normal 23 6 2" xfId="480"/>
    <cellStyle name="Normal 23 7" xfId="257"/>
    <cellStyle name="Normal 23 7 2" xfId="530"/>
    <cellStyle name="Normal 23 8" xfId="300"/>
    <cellStyle name="Normal 24" xfId="26"/>
    <cellStyle name="Normal 24 2" xfId="60"/>
    <cellStyle name="Normal 24 2 2" xfId="334"/>
    <cellStyle name="Normal 24 3" xfId="126"/>
    <cellStyle name="Normal 24 3 2" xfId="400"/>
    <cellStyle name="Normal 24 4" xfId="139"/>
    <cellStyle name="Normal 24 4 2" xfId="413"/>
    <cellStyle name="Normal 24 5" xfId="172"/>
    <cellStyle name="Normal 24 5 2" xfId="446"/>
    <cellStyle name="Normal 24 6" xfId="205"/>
    <cellStyle name="Normal 24 6 2" xfId="479"/>
    <cellStyle name="Normal 24 7" xfId="258"/>
    <cellStyle name="Normal 24 7 2" xfId="531"/>
    <cellStyle name="Normal 24 8" xfId="301"/>
    <cellStyle name="Normal 25" xfId="27"/>
    <cellStyle name="Normal 25 2" xfId="61"/>
    <cellStyle name="Normal 25 2 2" xfId="335"/>
    <cellStyle name="Normal 25 3" xfId="127"/>
    <cellStyle name="Normal 25 3 2" xfId="401"/>
    <cellStyle name="Normal 25 4" xfId="138"/>
    <cellStyle name="Normal 25 4 2" xfId="412"/>
    <cellStyle name="Normal 25 5" xfId="171"/>
    <cellStyle name="Normal 25 5 2" xfId="445"/>
    <cellStyle name="Normal 25 6" xfId="204"/>
    <cellStyle name="Normal 25 6 2" xfId="478"/>
    <cellStyle name="Normal 25 7" xfId="259"/>
    <cellStyle name="Normal 25 7 2" xfId="532"/>
    <cellStyle name="Normal 25 8" xfId="302"/>
    <cellStyle name="Normal 26" xfId="28"/>
    <cellStyle name="Normal 26 2" xfId="62"/>
    <cellStyle name="Normal 26 2 2" xfId="336"/>
    <cellStyle name="Normal 26 3" xfId="128"/>
    <cellStyle name="Normal 26 3 2" xfId="402"/>
    <cellStyle name="Normal 26 4" xfId="137"/>
    <cellStyle name="Normal 26 4 2" xfId="411"/>
    <cellStyle name="Normal 26 5" xfId="170"/>
    <cellStyle name="Normal 26 5 2" xfId="444"/>
    <cellStyle name="Normal 26 6" xfId="203"/>
    <cellStyle name="Normal 26 6 2" xfId="477"/>
    <cellStyle name="Normal 26 7" xfId="260"/>
    <cellStyle name="Normal 26 7 2" xfId="533"/>
    <cellStyle name="Normal 26 8" xfId="303"/>
    <cellStyle name="Normal 27" xfId="29"/>
    <cellStyle name="Normal 27 2" xfId="63"/>
    <cellStyle name="Normal 27 2 2" xfId="337"/>
    <cellStyle name="Normal 27 3" xfId="129"/>
    <cellStyle name="Normal 27 3 2" xfId="403"/>
    <cellStyle name="Normal 27 4" xfId="136"/>
    <cellStyle name="Normal 27 4 2" xfId="410"/>
    <cellStyle name="Normal 27 5" xfId="169"/>
    <cellStyle name="Normal 27 5 2" xfId="443"/>
    <cellStyle name="Normal 27 6" xfId="202"/>
    <cellStyle name="Normal 27 6 2" xfId="476"/>
    <cellStyle name="Normal 27 7" xfId="261"/>
    <cellStyle name="Normal 27 7 2" xfId="534"/>
    <cellStyle name="Normal 27 8" xfId="304"/>
    <cellStyle name="Normal 28" xfId="30"/>
    <cellStyle name="Normal 28 2" xfId="64"/>
    <cellStyle name="Normal 28 2 2" xfId="338"/>
    <cellStyle name="Normal 28 3" xfId="130"/>
    <cellStyle name="Normal 28 3 2" xfId="404"/>
    <cellStyle name="Normal 28 4" xfId="167"/>
    <cellStyle name="Normal 28 4 2" xfId="441"/>
    <cellStyle name="Normal 28 5" xfId="200"/>
    <cellStyle name="Normal 28 5 2" xfId="474"/>
    <cellStyle name="Normal 28 6" xfId="230"/>
    <cellStyle name="Normal 28 6 2" xfId="504"/>
    <cellStyle name="Normal 28 7" xfId="262"/>
    <cellStyle name="Normal 28 7 2" xfId="535"/>
    <cellStyle name="Normal 28 8" xfId="305"/>
    <cellStyle name="Normal 29" xfId="31"/>
    <cellStyle name="Normal 29 2" xfId="65"/>
    <cellStyle name="Normal 29 2 2" xfId="339"/>
    <cellStyle name="Normal 29 3" xfId="131"/>
    <cellStyle name="Normal 29 3 2" xfId="405"/>
    <cellStyle name="Normal 29 4" xfId="166"/>
    <cellStyle name="Normal 29 4 2" xfId="440"/>
    <cellStyle name="Normal 29 5" xfId="199"/>
    <cellStyle name="Normal 29 5 2" xfId="473"/>
    <cellStyle name="Normal 29 6" xfId="229"/>
    <cellStyle name="Normal 29 6 2" xfId="503"/>
    <cellStyle name="Normal 29 7" xfId="263"/>
    <cellStyle name="Normal 29 7 2" xfId="536"/>
    <cellStyle name="Normal 29 8" xfId="306"/>
    <cellStyle name="Normal 3" xfId="4"/>
    <cellStyle name="Normal 3 2" xfId="38"/>
    <cellStyle name="Normal 3 2 2" xfId="313"/>
    <cellStyle name="Normal 3 3" xfId="104"/>
    <cellStyle name="Normal 3 3 2" xfId="378"/>
    <cellStyle name="Normal 3 4" xfId="161"/>
    <cellStyle name="Normal 3 4 2" xfId="435"/>
    <cellStyle name="Normal 3 5" xfId="194"/>
    <cellStyle name="Normal 3 5 2" xfId="468"/>
    <cellStyle name="Normal 3 6" xfId="227"/>
    <cellStyle name="Normal 3 6 2" xfId="501"/>
    <cellStyle name="Normal 3 7" xfId="236"/>
    <cellStyle name="Normal 3 7 2" xfId="509"/>
    <cellStyle name="Normal 3 8" xfId="279"/>
    <cellStyle name="Normal 30" xfId="32"/>
    <cellStyle name="Normal 30 2" xfId="66"/>
    <cellStyle name="Normal 30 2 2" xfId="340"/>
    <cellStyle name="Normal 30 3" xfId="132"/>
    <cellStyle name="Normal 30 3 2" xfId="406"/>
    <cellStyle name="Normal 30 4" xfId="100"/>
    <cellStyle name="Normal 30 4 2" xfId="374"/>
    <cellStyle name="Normal 30 5" xfId="165"/>
    <cellStyle name="Normal 30 5 2" xfId="439"/>
    <cellStyle name="Normal 30 6" xfId="198"/>
    <cellStyle name="Normal 30 6 2" xfId="472"/>
    <cellStyle name="Normal 30 7" xfId="264"/>
    <cellStyle name="Normal 30 7 2" xfId="537"/>
    <cellStyle name="Normal 30 8" xfId="307"/>
    <cellStyle name="Normal 31" xfId="33"/>
    <cellStyle name="Normal 31 2" xfId="67"/>
    <cellStyle name="Normal 31 2 2" xfId="341"/>
    <cellStyle name="Normal 31 3" xfId="133"/>
    <cellStyle name="Normal 31 3 2" xfId="407"/>
    <cellStyle name="Normal 31 4" xfId="101"/>
    <cellStyle name="Normal 31 4 2" xfId="375"/>
    <cellStyle name="Normal 31 5" xfId="164"/>
    <cellStyle name="Normal 31 5 2" xfId="438"/>
    <cellStyle name="Normal 31 6" xfId="197"/>
    <cellStyle name="Normal 31 6 2" xfId="471"/>
    <cellStyle name="Normal 31 7" xfId="265"/>
    <cellStyle name="Normal 31 7 2" xfId="538"/>
    <cellStyle name="Normal 31 8" xfId="308"/>
    <cellStyle name="Normal 32" xfId="35"/>
    <cellStyle name="Normal 32 2" xfId="267"/>
    <cellStyle name="Normal 32 2 2" xfId="540"/>
    <cellStyle name="Normal 32 3" xfId="310"/>
    <cellStyle name="Normal 33" xfId="36"/>
    <cellStyle name="Normal 33 2" xfId="268"/>
    <cellStyle name="Normal 33 2 2" xfId="541"/>
    <cellStyle name="Normal 33 3" xfId="311"/>
    <cellStyle name="Normal 34" xfId="70"/>
    <cellStyle name="Normal 34 2" xfId="269"/>
    <cellStyle name="Normal 34 3" xfId="344"/>
    <cellStyle name="Normal 35" xfId="71"/>
    <cellStyle name="Normal 35 2" xfId="274"/>
    <cellStyle name="Normal 35 3" xfId="345"/>
    <cellStyle name="Normal 36" xfId="72"/>
    <cellStyle name="Normal 36 2" xfId="346"/>
    <cellStyle name="Normal 37" xfId="73"/>
    <cellStyle name="Normal 37 2" xfId="347"/>
    <cellStyle name="Normal 38" xfId="74"/>
    <cellStyle name="Normal 38 2" xfId="348"/>
    <cellStyle name="Normal 39" xfId="75"/>
    <cellStyle name="Normal 39 2" xfId="349"/>
    <cellStyle name="Normal 4" xfId="6"/>
    <cellStyle name="Normal 4 2" xfId="40"/>
    <cellStyle name="Normal 4 2 2" xfId="314"/>
    <cellStyle name="Normal 4 3" xfId="106"/>
    <cellStyle name="Normal 4 3 2" xfId="380"/>
    <cellStyle name="Normal 4 4" xfId="159"/>
    <cellStyle name="Normal 4 4 2" xfId="433"/>
    <cellStyle name="Normal 4 5" xfId="192"/>
    <cellStyle name="Normal 4 5 2" xfId="466"/>
    <cellStyle name="Normal 4 6" xfId="225"/>
    <cellStyle name="Normal 4 6 2" xfId="499"/>
    <cellStyle name="Normal 4 7" xfId="238"/>
    <cellStyle name="Normal 4 7 2" xfId="511"/>
    <cellStyle name="Normal 4 8" xfId="281"/>
    <cellStyle name="Normal 40" xfId="76"/>
    <cellStyle name="Normal 40 2" xfId="350"/>
    <cellStyle name="Normal 41" xfId="77"/>
    <cellStyle name="Normal 41 2" xfId="351"/>
    <cellStyle name="Normal 42" xfId="78"/>
    <cellStyle name="Normal 42 2" xfId="352"/>
    <cellStyle name="Normal 43" xfId="79"/>
    <cellStyle name="Normal 43 2" xfId="353"/>
    <cellStyle name="Normal 44" xfId="80"/>
    <cellStyle name="Normal 44 2" xfId="354"/>
    <cellStyle name="Normal 45" xfId="81"/>
    <cellStyle name="Normal 45 2" xfId="355"/>
    <cellStyle name="Normal 46" xfId="82"/>
    <cellStyle name="Normal 46 2" xfId="356"/>
    <cellStyle name="Normal 47" xfId="83"/>
    <cellStyle name="Normal 47 2" xfId="357"/>
    <cellStyle name="Normal 48" xfId="84"/>
    <cellStyle name="Normal 48 2" xfId="358"/>
    <cellStyle name="Normal 49" xfId="85"/>
    <cellStyle name="Normal 49 2" xfId="359"/>
    <cellStyle name="Normal 5" xfId="7"/>
    <cellStyle name="Normal 5 2" xfId="41"/>
    <cellStyle name="Normal 5 2 2" xfId="315"/>
    <cellStyle name="Normal 5 3" xfId="107"/>
    <cellStyle name="Normal 5 3 2" xfId="381"/>
    <cellStyle name="Normal 5 4" xfId="158"/>
    <cellStyle name="Normal 5 4 2" xfId="432"/>
    <cellStyle name="Normal 5 5" xfId="191"/>
    <cellStyle name="Normal 5 5 2" xfId="465"/>
    <cellStyle name="Normal 5 6" xfId="224"/>
    <cellStyle name="Normal 5 6 2" xfId="498"/>
    <cellStyle name="Normal 5 7" xfId="239"/>
    <cellStyle name="Normal 5 7 2" xfId="512"/>
    <cellStyle name="Normal 5 8" xfId="282"/>
    <cellStyle name="Normal 50" xfId="86"/>
    <cellStyle name="Normal 50 2" xfId="360"/>
    <cellStyle name="Normal 51" xfId="87"/>
    <cellStyle name="Normal 51 2" xfId="361"/>
    <cellStyle name="Normal 52" xfId="88"/>
    <cellStyle name="Normal 52 2" xfId="362"/>
    <cellStyle name="Normal 53" xfId="89"/>
    <cellStyle name="Normal 53 2" xfId="363"/>
    <cellStyle name="Normal 54" xfId="90"/>
    <cellStyle name="Normal 54 2" xfId="364"/>
    <cellStyle name="Normal 55" xfId="91"/>
    <cellStyle name="Normal 55 2" xfId="365"/>
    <cellStyle name="Normal 56" xfId="92"/>
    <cellStyle name="Normal 56 2" xfId="366"/>
    <cellStyle name="Normal 57" xfId="93"/>
    <cellStyle name="Normal 57 2" xfId="367"/>
    <cellStyle name="Normal 58" xfId="94"/>
    <cellStyle name="Normal 58 2" xfId="368"/>
    <cellStyle name="Normal 59" xfId="95"/>
    <cellStyle name="Normal 59 2" xfId="369"/>
    <cellStyle name="Normal 6" xfId="8"/>
    <cellStyle name="Normal 6 2" xfId="42"/>
    <cellStyle name="Normal 6 2 2" xfId="316"/>
    <cellStyle name="Normal 6 3" xfId="108"/>
    <cellStyle name="Normal 6 3 2" xfId="382"/>
    <cellStyle name="Normal 6 4" xfId="157"/>
    <cellStyle name="Normal 6 4 2" xfId="431"/>
    <cellStyle name="Normal 6 5" xfId="190"/>
    <cellStyle name="Normal 6 5 2" xfId="464"/>
    <cellStyle name="Normal 6 6" xfId="223"/>
    <cellStyle name="Normal 6 6 2" xfId="497"/>
    <cellStyle name="Normal 6 7" xfId="240"/>
    <cellStyle name="Normal 6 7 2" xfId="513"/>
    <cellStyle name="Normal 6 8" xfId="283"/>
    <cellStyle name="Normal 60" xfId="96"/>
    <cellStyle name="Normal 60 2" xfId="370"/>
    <cellStyle name="Normal 61" xfId="97"/>
    <cellStyle name="Normal 61 2" xfId="371"/>
    <cellStyle name="Normal 62" xfId="98"/>
    <cellStyle name="Normal 62 2" xfId="372"/>
    <cellStyle name="Normal 63" xfId="99"/>
    <cellStyle name="Normal 63 2" xfId="373"/>
    <cellStyle name="Normal 64" xfId="232"/>
    <cellStyle name="Normal 64 2" xfId="506"/>
    <cellStyle name="Normal 65" xfId="276"/>
    <cellStyle name="Normal 7" xfId="9"/>
    <cellStyle name="Normal 7 2" xfId="43"/>
    <cellStyle name="Normal 7 2 2" xfId="317"/>
    <cellStyle name="Normal 7 3" xfId="109"/>
    <cellStyle name="Normal 7 3 2" xfId="383"/>
    <cellStyle name="Normal 7 4" xfId="156"/>
    <cellStyle name="Normal 7 4 2" xfId="430"/>
    <cellStyle name="Normal 7 5" xfId="189"/>
    <cellStyle name="Normal 7 5 2" xfId="463"/>
    <cellStyle name="Normal 7 6" xfId="222"/>
    <cellStyle name="Normal 7 6 2" xfId="496"/>
    <cellStyle name="Normal 7 7" xfId="241"/>
    <cellStyle name="Normal 7 7 2" xfId="514"/>
    <cellStyle name="Normal 7 8" xfId="284"/>
    <cellStyle name="Normal 8" xfId="10"/>
    <cellStyle name="Normal 8 2" xfId="44"/>
    <cellStyle name="Normal 8 2 2" xfId="318"/>
    <cellStyle name="Normal 8 3" xfId="110"/>
    <cellStyle name="Normal 8 3 2" xfId="384"/>
    <cellStyle name="Normal 8 4" xfId="155"/>
    <cellStyle name="Normal 8 4 2" xfId="429"/>
    <cellStyle name="Normal 8 5" xfId="188"/>
    <cellStyle name="Normal 8 5 2" xfId="462"/>
    <cellStyle name="Normal 8 6" xfId="221"/>
    <cellStyle name="Normal 8 6 2" xfId="495"/>
    <cellStyle name="Normal 8 7" xfId="242"/>
    <cellStyle name="Normal 8 7 2" xfId="515"/>
    <cellStyle name="Normal 8 8" xfId="285"/>
    <cellStyle name="Normal 9" xfId="11"/>
    <cellStyle name="Normal 9 2" xfId="45"/>
    <cellStyle name="Normal 9 2 2" xfId="319"/>
    <cellStyle name="Normal 9 3" xfId="111"/>
    <cellStyle name="Normal 9 3 2" xfId="385"/>
    <cellStyle name="Normal 9 4" xfId="154"/>
    <cellStyle name="Normal 9 4 2" xfId="428"/>
    <cellStyle name="Normal 9 5" xfId="187"/>
    <cellStyle name="Normal 9 5 2" xfId="461"/>
    <cellStyle name="Normal 9 6" xfId="220"/>
    <cellStyle name="Normal 9 6 2" xfId="494"/>
    <cellStyle name="Normal 9 7" xfId="243"/>
    <cellStyle name="Normal 9 7 2" xfId="516"/>
    <cellStyle name="Normal 9 8" xfId="286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J57"/>
  <sheetViews>
    <sheetView zoomScale="85" zoomScaleNormal="85" workbookViewId="0">
      <pane xSplit="9" ySplit="2" topLeftCell="J33" activePane="bottomRight" state="frozen"/>
      <selection pane="topRight" activeCell="I1" sqref="I1"/>
      <selection pane="bottomLeft" activeCell="A3" sqref="A3"/>
      <selection pane="bottomRight" activeCell="G48" sqref="G48"/>
    </sheetView>
  </sheetViews>
  <sheetFormatPr defaultRowHeight="18" customHeight="1"/>
  <cols>
    <col min="1" max="1" width="0.42578125" style="2" customWidth="1"/>
    <col min="2" max="2" width="3.5703125" style="9" customWidth="1"/>
    <col min="3" max="3" width="16.85546875" style="62" bestFit="1" customWidth="1"/>
    <col min="4" max="4" width="11" style="9" bestFit="1" customWidth="1"/>
    <col min="5" max="5" width="26" style="3" bestFit="1" customWidth="1"/>
    <col min="6" max="6" width="19.140625" style="135" customWidth="1"/>
    <col min="7" max="8" width="19.140625" style="137" customWidth="1"/>
    <col min="9" max="9" width="19" style="135" bestFit="1" customWidth="1"/>
    <col min="10" max="10" width="34.140625" style="2" customWidth="1"/>
    <col min="11" max="16384" width="9.140625" style="2"/>
  </cols>
  <sheetData>
    <row r="1" spans="2:9" s="1" customFormat="1" ht="18.75" customHeight="1">
      <c r="B1" s="167" t="s">
        <v>28</v>
      </c>
      <c r="C1" s="167"/>
      <c r="D1" s="167"/>
      <c r="E1" s="167"/>
      <c r="F1" s="167"/>
      <c r="G1" s="167"/>
      <c r="H1" s="165" t="s">
        <v>124</v>
      </c>
      <c r="I1" s="165" t="s">
        <v>123</v>
      </c>
    </row>
    <row r="2" spans="2:9" ht="18.75" customHeight="1">
      <c r="B2" s="39" t="s">
        <v>0</v>
      </c>
      <c r="C2" s="56" t="s">
        <v>53</v>
      </c>
      <c r="D2" s="40" t="s">
        <v>54</v>
      </c>
      <c r="E2" s="40" t="s">
        <v>58</v>
      </c>
      <c r="F2" s="112" t="s">
        <v>55</v>
      </c>
      <c r="G2" s="113" t="s">
        <v>56</v>
      </c>
      <c r="H2" s="114" t="s">
        <v>60</v>
      </c>
      <c r="I2" s="42" t="s">
        <v>61</v>
      </c>
    </row>
    <row r="3" spans="2:9" ht="16.5">
      <c r="B3" s="163">
        <v>1</v>
      </c>
      <c r="C3" s="57">
        <v>41913</v>
      </c>
      <c r="D3" s="14" t="s">
        <v>29</v>
      </c>
      <c r="E3" s="19" t="s">
        <v>30</v>
      </c>
      <c r="F3" s="28">
        <v>40070000</v>
      </c>
      <c r="G3" s="55">
        <v>40070000</v>
      </c>
      <c r="H3" s="34"/>
      <c r="I3" s="121">
        <f t="shared" ref="I3:I40" si="0">F3-G3-H3</f>
        <v>0</v>
      </c>
    </row>
    <row r="4" spans="2:9" ht="16.5">
      <c r="B4" s="148">
        <v>2</v>
      </c>
      <c r="C4" s="57">
        <v>41913</v>
      </c>
      <c r="D4" s="14" t="s">
        <v>31</v>
      </c>
      <c r="E4" s="19" t="s">
        <v>30</v>
      </c>
      <c r="F4" s="28">
        <v>20050000</v>
      </c>
      <c r="G4" s="55">
        <v>20050000</v>
      </c>
      <c r="H4" s="34"/>
      <c r="I4" s="121">
        <f t="shared" si="0"/>
        <v>0</v>
      </c>
    </row>
    <row r="5" spans="2:9" ht="16.5">
      <c r="B5" s="148">
        <v>3</v>
      </c>
      <c r="C5" s="57">
        <v>41913</v>
      </c>
      <c r="D5" s="14" t="s">
        <v>32</v>
      </c>
      <c r="E5" s="19" t="s">
        <v>30</v>
      </c>
      <c r="F5" s="28">
        <v>3690000</v>
      </c>
      <c r="G5" s="55">
        <v>3690000</v>
      </c>
      <c r="H5" s="34"/>
      <c r="I5" s="121">
        <f t="shared" si="0"/>
        <v>0</v>
      </c>
    </row>
    <row r="6" spans="2:9" ht="16.5">
      <c r="B6" s="148">
        <v>4</v>
      </c>
      <c r="C6" s="57">
        <v>41915</v>
      </c>
      <c r="D6" s="14" t="s">
        <v>33</v>
      </c>
      <c r="E6" s="19" t="s">
        <v>34</v>
      </c>
      <c r="F6" s="28">
        <v>1050000</v>
      </c>
      <c r="G6" s="55">
        <v>1050000</v>
      </c>
      <c r="H6" s="34"/>
      <c r="I6" s="121">
        <f t="shared" si="0"/>
        <v>0</v>
      </c>
    </row>
    <row r="7" spans="2:9" ht="16.5">
      <c r="B7" s="148">
        <v>5</v>
      </c>
      <c r="C7" s="57">
        <v>41915</v>
      </c>
      <c r="D7" s="14" t="s">
        <v>35</v>
      </c>
      <c r="E7" s="19" t="s">
        <v>30</v>
      </c>
      <c r="F7" s="28">
        <v>18000000</v>
      </c>
      <c r="G7" s="55">
        <v>18000000</v>
      </c>
      <c r="H7" s="34"/>
      <c r="I7" s="121">
        <f t="shared" si="0"/>
        <v>0</v>
      </c>
    </row>
    <row r="8" spans="2:9" ht="16.5">
      <c r="B8" s="148">
        <v>6</v>
      </c>
      <c r="C8" s="57">
        <v>41915</v>
      </c>
      <c r="D8" s="14" t="s">
        <v>36</v>
      </c>
      <c r="E8" s="19" t="s">
        <v>37</v>
      </c>
      <c r="F8" s="28">
        <v>3750000</v>
      </c>
      <c r="G8" s="55">
        <f>F8-H8</f>
        <v>480000</v>
      </c>
      <c r="H8" s="34">
        <v>3270000</v>
      </c>
      <c r="I8" s="121">
        <f t="shared" si="0"/>
        <v>0</v>
      </c>
    </row>
    <row r="9" spans="2:9" ht="16.5">
      <c r="B9" s="148">
        <v>7</v>
      </c>
      <c r="C9" s="57">
        <v>41915</v>
      </c>
      <c r="D9" s="14" t="s">
        <v>38</v>
      </c>
      <c r="E9" s="19" t="s">
        <v>37</v>
      </c>
      <c r="F9" s="28">
        <v>3200000</v>
      </c>
      <c r="G9" s="55">
        <v>500000</v>
      </c>
      <c r="H9" s="34">
        <v>2700000</v>
      </c>
      <c r="I9" s="121">
        <f t="shared" si="0"/>
        <v>0</v>
      </c>
    </row>
    <row r="10" spans="2:9" ht="16.5">
      <c r="B10" s="148">
        <v>8</v>
      </c>
      <c r="C10" s="57">
        <v>41922</v>
      </c>
      <c r="D10" s="14" t="s">
        <v>39</v>
      </c>
      <c r="E10" s="19" t="s">
        <v>37</v>
      </c>
      <c r="F10" s="28">
        <v>17000000</v>
      </c>
      <c r="G10" s="55">
        <v>17000000</v>
      </c>
      <c r="H10" s="34"/>
      <c r="I10" s="121">
        <f t="shared" si="0"/>
        <v>0</v>
      </c>
    </row>
    <row r="11" spans="2:9" ht="16.5">
      <c r="B11" s="148">
        <v>9</v>
      </c>
      <c r="C11" s="57">
        <v>41922</v>
      </c>
      <c r="D11" s="14" t="s">
        <v>40</v>
      </c>
      <c r="E11" s="19" t="s">
        <v>37</v>
      </c>
      <c r="F11" s="28">
        <v>8900000</v>
      </c>
      <c r="G11" s="55">
        <v>8900000</v>
      </c>
      <c r="H11" s="34"/>
      <c r="I11" s="121">
        <f t="shared" si="0"/>
        <v>0</v>
      </c>
    </row>
    <row r="12" spans="2:9" ht="16.5">
      <c r="B12" s="148">
        <v>10</v>
      </c>
      <c r="C12" s="57">
        <v>41922</v>
      </c>
      <c r="D12" s="14" t="s">
        <v>41</v>
      </c>
      <c r="E12" s="19" t="s">
        <v>37</v>
      </c>
      <c r="F12" s="28">
        <v>10190000</v>
      </c>
      <c r="G12" s="55">
        <v>10190000</v>
      </c>
      <c r="H12" s="34"/>
      <c r="I12" s="121">
        <f t="shared" si="0"/>
        <v>0</v>
      </c>
    </row>
    <row r="13" spans="2:9" ht="16.5">
      <c r="B13" s="148">
        <v>11</v>
      </c>
      <c r="C13" s="57">
        <v>41925</v>
      </c>
      <c r="D13" s="14" t="s">
        <v>42</v>
      </c>
      <c r="E13" s="19" t="s">
        <v>43</v>
      </c>
      <c r="F13" s="28">
        <v>3150000</v>
      </c>
      <c r="G13" s="34">
        <v>2100000</v>
      </c>
      <c r="H13" s="34">
        <f>F13-G13</f>
        <v>1050000</v>
      </c>
      <c r="I13" s="121">
        <f t="shared" si="0"/>
        <v>0</v>
      </c>
    </row>
    <row r="14" spans="2:9" ht="16.5">
      <c r="B14" s="148">
        <v>12</v>
      </c>
      <c r="C14" s="57">
        <v>41926</v>
      </c>
      <c r="D14" s="14" t="s">
        <v>44</v>
      </c>
      <c r="E14" s="19" t="s">
        <v>45</v>
      </c>
      <c r="F14" s="28">
        <v>4580000</v>
      </c>
      <c r="G14" s="55">
        <v>3780000</v>
      </c>
      <c r="H14" s="34">
        <f>F14-G14</f>
        <v>800000</v>
      </c>
      <c r="I14" s="121">
        <f t="shared" si="0"/>
        <v>0</v>
      </c>
    </row>
    <row r="15" spans="2:9" ht="16.5">
      <c r="B15" s="148">
        <v>13</v>
      </c>
      <c r="C15" s="57">
        <v>41928</v>
      </c>
      <c r="D15" s="14" t="s">
        <v>46</v>
      </c>
      <c r="E15" s="19" t="s">
        <v>47</v>
      </c>
      <c r="F15" s="28">
        <v>43250000</v>
      </c>
      <c r="G15" s="55">
        <v>43250000</v>
      </c>
      <c r="H15" s="34"/>
      <c r="I15" s="121">
        <f t="shared" si="0"/>
        <v>0</v>
      </c>
    </row>
    <row r="16" spans="2:9" ht="16.5">
      <c r="B16" s="148">
        <v>14</v>
      </c>
      <c r="C16" s="57">
        <v>41933</v>
      </c>
      <c r="D16" s="14" t="s">
        <v>48</v>
      </c>
      <c r="E16" s="19" t="s">
        <v>49</v>
      </c>
      <c r="F16" s="28">
        <v>1460000</v>
      </c>
      <c r="G16" s="55"/>
      <c r="H16" s="34">
        <f>F16</f>
        <v>1460000</v>
      </c>
      <c r="I16" s="121">
        <f t="shared" si="0"/>
        <v>0</v>
      </c>
    </row>
    <row r="17" spans="2:10" ht="16.5">
      <c r="B17" s="148">
        <v>15</v>
      </c>
      <c r="C17" s="57">
        <v>41934</v>
      </c>
      <c r="D17" s="14" t="s">
        <v>50</v>
      </c>
      <c r="E17" s="19" t="s">
        <v>30</v>
      </c>
      <c r="F17" s="28">
        <v>21500000</v>
      </c>
      <c r="G17" s="55">
        <v>21500000</v>
      </c>
      <c r="H17" s="34"/>
      <c r="I17" s="121">
        <f t="shared" si="0"/>
        <v>0</v>
      </c>
    </row>
    <row r="18" spans="2:10" ht="16.5">
      <c r="B18" s="148">
        <v>16</v>
      </c>
      <c r="C18" s="57">
        <v>41935</v>
      </c>
      <c r="D18" s="14" t="s">
        <v>51</v>
      </c>
      <c r="E18" s="19" t="s">
        <v>30</v>
      </c>
      <c r="F18" s="28">
        <v>18000000</v>
      </c>
      <c r="G18" s="55">
        <v>18000000</v>
      </c>
      <c r="H18" s="34"/>
      <c r="I18" s="121">
        <f t="shared" si="0"/>
        <v>0</v>
      </c>
    </row>
    <row r="19" spans="2:10" ht="16.5">
      <c r="B19" s="148">
        <v>17</v>
      </c>
      <c r="C19" s="57">
        <v>41936</v>
      </c>
      <c r="D19" s="14" t="s">
        <v>52</v>
      </c>
      <c r="E19" s="19" t="s">
        <v>37</v>
      </c>
      <c r="F19" s="28">
        <v>1800000</v>
      </c>
      <c r="G19" s="55">
        <v>1800000</v>
      </c>
      <c r="H19" s="34"/>
      <c r="I19" s="121">
        <f t="shared" si="0"/>
        <v>0</v>
      </c>
    </row>
    <row r="20" spans="2:10" ht="16.5">
      <c r="B20" s="148">
        <v>18</v>
      </c>
      <c r="C20" s="57">
        <v>41942</v>
      </c>
      <c r="D20" s="14" t="s">
        <v>62</v>
      </c>
      <c r="E20" s="19" t="s">
        <v>5</v>
      </c>
      <c r="F20" s="28">
        <v>25000000</v>
      </c>
      <c r="G20" s="55">
        <v>25000000</v>
      </c>
      <c r="H20" s="34"/>
      <c r="I20" s="121">
        <f t="shared" si="0"/>
        <v>0</v>
      </c>
    </row>
    <row r="21" spans="2:10" ht="16.5">
      <c r="B21" s="148">
        <v>19</v>
      </c>
      <c r="C21" s="164">
        <v>41942</v>
      </c>
      <c r="D21" s="14" t="s">
        <v>63</v>
      </c>
      <c r="E21" s="19" t="s">
        <v>5</v>
      </c>
      <c r="F21" s="28">
        <v>42000000</v>
      </c>
      <c r="G21" s="55">
        <f>F21</f>
        <v>42000000</v>
      </c>
      <c r="H21" s="34"/>
      <c r="I21" s="121">
        <f t="shared" si="0"/>
        <v>0</v>
      </c>
    </row>
    <row r="22" spans="2:10" s="12" customFormat="1" ht="16.5">
      <c r="B22" s="148">
        <v>20</v>
      </c>
      <c r="C22" s="57">
        <v>41948</v>
      </c>
      <c r="D22" s="14" t="s">
        <v>64</v>
      </c>
      <c r="E22" s="19" t="s">
        <v>49</v>
      </c>
      <c r="F22" s="116">
        <v>1400000</v>
      </c>
      <c r="G22" s="117"/>
      <c r="H22" s="117">
        <f>F22</f>
        <v>1400000</v>
      </c>
      <c r="I22" s="121">
        <f t="shared" si="0"/>
        <v>0</v>
      </c>
    </row>
    <row r="23" spans="2:10" s="12" customFormat="1" ht="16.5">
      <c r="B23" s="148">
        <v>21</v>
      </c>
      <c r="C23" s="63">
        <v>41948</v>
      </c>
      <c r="D23" s="14" t="s">
        <v>65</v>
      </c>
      <c r="E23" s="19" t="s">
        <v>49</v>
      </c>
      <c r="F23" s="116">
        <v>4075000</v>
      </c>
      <c r="G23" s="117"/>
      <c r="H23" s="117">
        <f>F23</f>
        <v>4075000</v>
      </c>
      <c r="I23" s="121">
        <f t="shared" si="0"/>
        <v>0</v>
      </c>
    </row>
    <row r="24" spans="2:10" s="12" customFormat="1" ht="16.5">
      <c r="B24" s="148">
        <v>22</v>
      </c>
      <c r="C24" s="57">
        <v>41951</v>
      </c>
      <c r="D24" s="14" t="s">
        <v>66</v>
      </c>
      <c r="E24" s="19" t="s">
        <v>67</v>
      </c>
      <c r="F24" s="116">
        <v>2380000</v>
      </c>
      <c r="G24" s="117">
        <v>2380000</v>
      </c>
      <c r="H24" s="117"/>
      <c r="I24" s="121">
        <f t="shared" si="0"/>
        <v>0</v>
      </c>
      <c r="J24" s="64"/>
    </row>
    <row r="25" spans="2:10" s="12" customFormat="1" ht="16.5">
      <c r="B25" s="148">
        <v>23</v>
      </c>
      <c r="C25" s="57">
        <v>41953</v>
      </c>
      <c r="D25" s="14" t="s">
        <v>68</v>
      </c>
      <c r="E25" s="19" t="s">
        <v>77</v>
      </c>
      <c r="F25" s="116">
        <v>39400000</v>
      </c>
      <c r="G25" s="118">
        <v>39400000</v>
      </c>
      <c r="H25" s="119"/>
      <c r="I25" s="121">
        <f t="shared" si="0"/>
        <v>0</v>
      </c>
      <c r="J25" s="64"/>
    </row>
    <row r="26" spans="2:10" s="12" customFormat="1" ht="16.5">
      <c r="B26" s="148">
        <v>24</v>
      </c>
      <c r="C26" s="57">
        <v>41957</v>
      </c>
      <c r="D26" s="14" t="s">
        <v>69</v>
      </c>
      <c r="E26" s="19" t="s">
        <v>78</v>
      </c>
      <c r="F26" s="116">
        <v>4140000</v>
      </c>
      <c r="G26" s="118">
        <v>4140000</v>
      </c>
      <c r="H26" s="120"/>
      <c r="I26" s="121">
        <f t="shared" si="0"/>
        <v>0</v>
      </c>
      <c r="J26" s="64" t="s">
        <v>134</v>
      </c>
    </row>
    <row r="27" spans="2:10" s="12" customFormat="1" ht="16.5">
      <c r="B27" s="148">
        <v>25</v>
      </c>
      <c r="C27" s="57">
        <v>41957</v>
      </c>
      <c r="D27" s="14" t="s">
        <v>70</v>
      </c>
      <c r="E27" s="19" t="s">
        <v>79</v>
      </c>
      <c r="F27" s="116">
        <v>4740000</v>
      </c>
      <c r="G27" s="118">
        <v>4740000</v>
      </c>
      <c r="H27" s="120"/>
      <c r="I27" s="121">
        <f t="shared" si="0"/>
        <v>0</v>
      </c>
      <c r="J27" s="64" t="s">
        <v>134</v>
      </c>
    </row>
    <row r="28" spans="2:10" s="12" customFormat="1" ht="16.5">
      <c r="B28" s="148">
        <v>26</v>
      </c>
      <c r="C28" s="57">
        <v>41970</v>
      </c>
      <c r="D28" s="14" t="s">
        <v>71</v>
      </c>
      <c r="E28" s="19" t="s">
        <v>80</v>
      </c>
      <c r="F28" s="116">
        <v>3066000</v>
      </c>
      <c r="G28" s="118">
        <v>3066000</v>
      </c>
      <c r="H28" s="120"/>
      <c r="I28" s="121">
        <f t="shared" si="0"/>
        <v>0</v>
      </c>
      <c r="J28" s="64" t="s">
        <v>137</v>
      </c>
    </row>
    <row r="29" spans="2:10" s="12" customFormat="1" ht="16.5">
      <c r="B29" s="148">
        <v>27</v>
      </c>
      <c r="C29" s="57">
        <v>41970</v>
      </c>
      <c r="D29" s="14" t="s">
        <v>72</v>
      </c>
      <c r="E29" s="19" t="s">
        <v>81</v>
      </c>
      <c r="F29" s="116">
        <v>12420000</v>
      </c>
      <c r="G29" s="118">
        <f>F29</f>
        <v>12420000</v>
      </c>
      <c r="H29" s="120"/>
      <c r="I29" s="121">
        <f t="shared" si="0"/>
        <v>0</v>
      </c>
      <c r="J29" s="68" t="s">
        <v>134</v>
      </c>
    </row>
    <row r="30" spans="2:10" s="12" customFormat="1" ht="16.5">
      <c r="B30" s="148">
        <v>28</v>
      </c>
      <c r="C30" s="57">
        <v>41970</v>
      </c>
      <c r="D30" s="14" t="s">
        <v>73</v>
      </c>
      <c r="E30" s="19" t="s">
        <v>77</v>
      </c>
      <c r="F30" s="116">
        <v>23000000</v>
      </c>
      <c r="G30" s="118">
        <f>F30</f>
        <v>23000000</v>
      </c>
      <c r="H30" s="120"/>
      <c r="I30" s="121">
        <f t="shared" si="0"/>
        <v>0</v>
      </c>
      <c r="J30" s="33"/>
    </row>
    <row r="31" spans="2:10" s="12" customFormat="1" ht="16.5">
      <c r="B31" s="148">
        <v>29</v>
      </c>
      <c r="C31" s="57">
        <v>41970</v>
      </c>
      <c r="D31" s="14" t="s">
        <v>74</v>
      </c>
      <c r="E31" s="19" t="s">
        <v>77</v>
      </c>
      <c r="F31" s="116">
        <v>15504000</v>
      </c>
      <c r="G31" s="118">
        <f>F31</f>
        <v>15504000</v>
      </c>
      <c r="H31" s="120"/>
      <c r="I31" s="121">
        <f t="shared" si="0"/>
        <v>0</v>
      </c>
      <c r="J31" s="68" t="s">
        <v>133</v>
      </c>
    </row>
    <row r="32" spans="2:10" s="12" customFormat="1" ht="16.5">
      <c r="B32" s="148">
        <v>30</v>
      </c>
      <c r="C32" s="57">
        <v>41970</v>
      </c>
      <c r="D32" s="14" t="s">
        <v>75</v>
      </c>
      <c r="E32" s="19" t="s">
        <v>77</v>
      </c>
      <c r="F32" s="116">
        <v>10174500</v>
      </c>
      <c r="G32" s="118">
        <f>F32</f>
        <v>10174500</v>
      </c>
      <c r="H32" s="120"/>
      <c r="I32" s="121">
        <f t="shared" si="0"/>
        <v>0</v>
      </c>
      <c r="J32" s="33"/>
    </row>
    <row r="33" spans="2:10" s="12" customFormat="1" ht="16.5">
      <c r="B33" s="148">
        <v>31</v>
      </c>
      <c r="C33" s="57">
        <v>41970</v>
      </c>
      <c r="D33" s="14" t="s">
        <v>76</v>
      </c>
      <c r="E33" s="19" t="s">
        <v>18</v>
      </c>
      <c r="F33" s="116">
        <v>696000</v>
      </c>
      <c r="G33" s="118">
        <v>696000</v>
      </c>
      <c r="H33" s="120"/>
      <c r="I33" s="121">
        <f t="shared" si="0"/>
        <v>0</v>
      </c>
      <c r="J33" s="33"/>
    </row>
    <row r="34" spans="2:10" s="12" customFormat="1" ht="16.5">
      <c r="B34" s="148">
        <v>32</v>
      </c>
      <c r="C34" s="57">
        <v>41972</v>
      </c>
      <c r="D34" s="14" t="s">
        <v>82</v>
      </c>
      <c r="E34" s="19" t="s">
        <v>86</v>
      </c>
      <c r="F34" s="116">
        <v>7867900</v>
      </c>
      <c r="G34" s="118">
        <v>7867900</v>
      </c>
      <c r="H34" s="120"/>
      <c r="I34" s="121">
        <f t="shared" si="0"/>
        <v>0</v>
      </c>
      <c r="J34" s="34"/>
    </row>
    <row r="35" spans="2:10" s="12" customFormat="1" ht="16.5">
      <c r="B35" s="148">
        <v>33</v>
      </c>
      <c r="C35" s="57">
        <v>41972</v>
      </c>
      <c r="D35" s="14" t="s">
        <v>83</v>
      </c>
      <c r="E35" s="19" t="s">
        <v>86</v>
      </c>
      <c r="F35" s="116">
        <v>3100800</v>
      </c>
      <c r="G35" s="118">
        <v>3100800</v>
      </c>
      <c r="H35" s="120"/>
      <c r="I35" s="121">
        <f t="shared" si="0"/>
        <v>0</v>
      </c>
      <c r="J35" s="13" t="s">
        <v>136</v>
      </c>
    </row>
    <row r="36" spans="2:10" s="12" customFormat="1" ht="16.5">
      <c r="B36" s="148">
        <v>34</v>
      </c>
      <c r="C36" s="57">
        <v>41972</v>
      </c>
      <c r="D36" s="14" t="s">
        <v>84</v>
      </c>
      <c r="E36" s="19" t="s">
        <v>87</v>
      </c>
      <c r="F36" s="116">
        <v>2532000</v>
      </c>
      <c r="G36" s="118">
        <v>2532000</v>
      </c>
      <c r="H36" s="120"/>
      <c r="I36" s="121">
        <f t="shared" si="0"/>
        <v>0</v>
      </c>
      <c r="J36" s="13" t="s">
        <v>135</v>
      </c>
    </row>
    <row r="37" spans="2:10" s="12" customFormat="1" ht="16.5">
      <c r="B37" s="148">
        <v>35</v>
      </c>
      <c r="C37" s="73">
        <v>41972</v>
      </c>
      <c r="D37" s="65" t="s">
        <v>85</v>
      </c>
      <c r="E37" s="74" t="s">
        <v>87</v>
      </c>
      <c r="F37" s="122">
        <v>1175000</v>
      </c>
      <c r="G37" s="123"/>
      <c r="H37" s="124">
        <v>1175000</v>
      </c>
      <c r="I37" s="121">
        <f t="shared" si="0"/>
        <v>0</v>
      </c>
      <c r="J37" s="34"/>
    </row>
    <row r="38" spans="2:10" s="12" customFormat="1" ht="16.5">
      <c r="B38" s="148">
        <v>36</v>
      </c>
      <c r="C38" s="57">
        <v>41981</v>
      </c>
      <c r="D38" s="14" t="s">
        <v>88</v>
      </c>
      <c r="E38" s="19" t="s">
        <v>92</v>
      </c>
      <c r="F38" s="116">
        <v>1860000</v>
      </c>
      <c r="G38" s="118">
        <v>1860000</v>
      </c>
      <c r="H38" s="120"/>
      <c r="I38" s="121">
        <f t="shared" si="0"/>
        <v>0</v>
      </c>
      <c r="J38" s="34"/>
    </row>
    <row r="39" spans="2:10" s="12" customFormat="1" ht="16.5">
      <c r="B39" s="148">
        <v>37</v>
      </c>
      <c r="C39" s="57">
        <v>41983</v>
      </c>
      <c r="D39" s="14" t="s">
        <v>89</v>
      </c>
      <c r="E39" s="19" t="s">
        <v>79</v>
      </c>
      <c r="F39" s="116">
        <v>4740000</v>
      </c>
      <c r="G39" s="118">
        <v>4740000</v>
      </c>
      <c r="H39" s="120"/>
      <c r="I39" s="121">
        <f t="shared" si="0"/>
        <v>0</v>
      </c>
      <c r="J39" s="13" t="s">
        <v>134</v>
      </c>
    </row>
    <row r="40" spans="2:10" s="12" customFormat="1" ht="16.5">
      <c r="B40" s="148">
        <v>38</v>
      </c>
      <c r="C40" s="57">
        <v>41988</v>
      </c>
      <c r="D40" s="14" t="s">
        <v>90</v>
      </c>
      <c r="E40" s="19" t="s">
        <v>93</v>
      </c>
      <c r="F40" s="125">
        <v>1400000</v>
      </c>
      <c r="G40" s="118">
        <v>1400000</v>
      </c>
      <c r="H40" s="119"/>
      <c r="I40" s="121">
        <f t="shared" si="0"/>
        <v>0</v>
      </c>
    </row>
    <row r="41" spans="2:10" s="12" customFormat="1" ht="16.5">
      <c r="B41" s="148">
        <v>39</v>
      </c>
      <c r="C41" s="57">
        <v>41989</v>
      </c>
      <c r="D41" s="14" t="s">
        <v>91</v>
      </c>
      <c r="E41" s="19" t="s">
        <v>77</v>
      </c>
      <c r="F41" s="125">
        <v>42000000</v>
      </c>
      <c r="G41" s="118"/>
      <c r="H41" s="119"/>
      <c r="I41" s="121">
        <f>F41-G41-H41</f>
        <v>42000000</v>
      </c>
    </row>
    <row r="42" spans="2:10" s="12" customFormat="1" ht="16.5">
      <c r="B42" s="148">
        <v>40</v>
      </c>
      <c r="C42" s="57">
        <v>41989</v>
      </c>
      <c r="D42" s="14" t="s">
        <v>95</v>
      </c>
      <c r="E42" s="19" t="s">
        <v>94</v>
      </c>
      <c r="F42" s="125">
        <v>31000000</v>
      </c>
      <c r="G42" s="118">
        <v>31000000</v>
      </c>
      <c r="H42" s="118"/>
      <c r="I42" s="121">
        <f t="shared" ref="I42:I50" si="1">F42-G42-H42</f>
        <v>0</v>
      </c>
    </row>
    <row r="43" spans="2:10" s="12" customFormat="1" ht="16.5">
      <c r="B43" s="148">
        <v>41</v>
      </c>
      <c r="C43" s="57">
        <v>41989</v>
      </c>
      <c r="D43" s="14" t="s">
        <v>96</v>
      </c>
      <c r="E43" s="20" t="s">
        <v>94</v>
      </c>
      <c r="F43" s="125">
        <v>31000000</v>
      </c>
      <c r="G43" s="126">
        <v>31000000</v>
      </c>
      <c r="H43" s="126"/>
      <c r="I43" s="121">
        <f t="shared" si="1"/>
        <v>0</v>
      </c>
    </row>
    <row r="44" spans="2:10" s="12" customFormat="1" ht="16.5">
      <c r="B44" s="148">
        <v>42</v>
      </c>
      <c r="C44" s="57">
        <v>41989</v>
      </c>
      <c r="D44" s="14" t="s">
        <v>97</v>
      </c>
      <c r="E44" s="20" t="s">
        <v>98</v>
      </c>
      <c r="F44" s="127">
        <v>4200000</v>
      </c>
      <c r="G44" s="126">
        <v>4200000</v>
      </c>
      <c r="H44" s="126"/>
      <c r="I44" s="121">
        <f t="shared" si="1"/>
        <v>0</v>
      </c>
    </row>
    <row r="45" spans="2:10" s="12" customFormat="1" ht="16.5">
      <c r="B45" s="148">
        <v>43</v>
      </c>
      <c r="C45" s="58">
        <v>41990</v>
      </c>
      <c r="D45" s="14" t="s">
        <v>99</v>
      </c>
      <c r="E45" s="20" t="s">
        <v>100</v>
      </c>
      <c r="F45" s="127">
        <v>39600000</v>
      </c>
      <c r="G45" s="126"/>
      <c r="H45" s="126"/>
      <c r="I45" s="121">
        <f t="shared" si="1"/>
        <v>39600000</v>
      </c>
    </row>
    <row r="46" spans="2:10" s="12" customFormat="1" ht="16.5">
      <c r="B46" s="148">
        <v>44</v>
      </c>
      <c r="C46" s="58">
        <v>42002</v>
      </c>
      <c r="D46" s="14" t="s">
        <v>101</v>
      </c>
      <c r="E46" s="20" t="s">
        <v>77</v>
      </c>
      <c r="F46" s="127">
        <v>36000000</v>
      </c>
      <c r="G46" s="126"/>
      <c r="H46" s="126"/>
      <c r="I46" s="121">
        <f t="shared" si="1"/>
        <v>36000000</v>
      </c>
    </row>
    <row r="47" spans="2:10" s="12" customFormat="1" ht="16.5">
      <c r="B47" s="148">
        <v>45</v>
      </c>
      <c r="C47" s="58">
        <v>42002</v>
      </c>
      <c r="D47" s="14" t="s">
        <v>102</v>
      </c>
      <c r="E47" s="20" t="s">
        <v>77</v>
      </c>
      <c r="F47" s="127">
        <v>36000000</v>
      </c>
      <c r="G47" s="126"/>
      <c r="H47" s="126"/>
      <c r="I47" s="121">
        <f t="shared" si="1"/>
        <v>36000000</v>
      </c>
    </row>
    <row r="48" spans="2:10" s="12" customFormat="1" ht="16.5">
      <c r="B48" s="148">
        <v>46</v>
      </c>
      <c r="C48" s="58">
        <v>42002</v>
      </c>
      <c r="D48" s="14" t="s">
        <v>115</v>
      </c>
      <c r="E48" s="20" t="s">
        <v>77</v>
      </c>
      <c r="F48" s="127">
        <v>36000000</v>
      </c>
      <c r="G48" s="126"/>
      <c r="H48" s="126"/>
      <c r="I48" s="121">
        <f t="shared" si="1"/>
        <v>36000000</v>
      </c>
    </row>
    <row r="49" spans="2:9" s="12" customFormat="1" ht="16.5">
      <c r="B49" s="148">
        <v>47</v>
      </c>
      <c r="C49" s="58">
        <v>42004</v>
      </c>
      <c r="D49" s="14" t="s">
        <v>103</v>
      </c>
      <c r="E49" s="20" t="s">
        <v>77</v>
      </c>
      <c r="F49" s="127">
        <v>16800000</v>
      </c>
      <c r="G49" s="126"/>
      <c r="H49" s="126"/>
      <c r="I49" s="121">
        <f t="shared" si="1"/>
        <v>16800000</v>
      </c>
    </row>
    <row r="50" spans="2:9" s="12" customFormat="1" ht="16.5">
      <c r="B50" s="148">
        <v>48</v>
      </c>
      <c r="C50" s="58">
        <v>42004</v>
      </c>
      <c r="D50" s="14" t="s">
        <v>104</v>
      </c>
      <c r="E50" s="20" t="s">
        <v>77</v>
      </c>
      <c r="F50" s="127">
        <v>15500000</v>
      </c>
      <c r="G50" s="126"/>
      <c r="H50" s="126"/>
      <c r="I50" s="121">
        <f t="shared" si="1"/>
        <v>15500000</v>
      </c>
    </row>
    <row r="51" spans="2:9" s="12" customFormat="1" ht="14.25" customHeight="1">
      <c r="B51" s="16"/>
      <c r="C51" s="59"/>
      <c r="D51" s="17"/>
      <c r="E51" s="21"/>
      <c r="F51" s="128"/>
      <c r="G51" s="129"/>
      <c r="H51" s="129"/>
      <c r="I51" s="130"/>
    </row>
    <row r="52" spans="2:9" s="12" customFormat="1" ht="14.25" customHeight="1">
      <c r="B52" s="22"/>
      <c r="C52" s="60"/>
      <c r="D52" s="23"/>
      <c r="E52" s="24" t="s">
        <v>27</v>
      </c>
      <c r="F52" s="115">
        <f>SUM(F3:F51)</f>
        <v>718411200</v>
      </c>
      <c r="G52" s="131">
        <f>SUM(G3:G50)</f>
        <v>480581200</v>
      </c>
      <c r="H52" s="131">
        <f>SUM(H3:H51)</f>
        <v>15930000</v>
      </c>
      <c r="I52" s="132">
        <f>SUM(I3:I51)</f>
        <v>221900000</v>
      </c>
    </row>
    <row r="53" spans="2:9">
      <c r="B53" s="4"/>
      <c r="C53" s="61"/>
      <c r="D53" s="5"/>
      <c r="E53" s="6"/>
      <c r="F53" s="133"/>
      <c r="G53" s="134"/>
      <c r="H53" s="134"/>
    </row>
    <row r="54" spans="2:9">
      <c r="B54" s="4"/>
      <c r="C54" s="61"/>
      <c r="D54" s="5"/>
      <c r="E54" s="44" t="s">
        <v>57</v>
      </c>
      <c r="F54" s="133"/>
      <c r="G54" s="136"/>
      <c r="H54" s="136"/>
    </row>
    <row r="55" spans="2:9">
      <c r="B55" s="4"/>
      <c r="C55" s="61"/>
      <c r="D55" s="5"/>
      <c r="E55" s="8"/>
      <c r="F55" s="133"/>
      <c r="G55" s="136"/>
      <c r="H55" s="136"/>
    </row>
    <row r="56" spans="2:9">
      <c r="B56" s="4"/>
      <c r="C56" s="61"/>
      <c r="D56" s="5"/>
      <c r="E56" s="6"/>
      <c r="F56" s="133"/>
      <c r="G56" s="136"/>
      <c r="H56" s="136"/>
    </row>
    <row r="57" spans="2:9">
      <c r="B57" s="4"/>
      <c r="C57" s="61"/>
      <c r="D57" s="5"/>
      <c r="E57" s="6"/>
      <c r="F57" s="133"/>
      <c r="G57" s="136"/>
      <c r="H57" s="136"/>
    </row>
  </sheetData>
  <autoFilter ref="B2:I52">
    <filterColumn colId="6"/>
  </autoFilter>
  <pageMargins left="0.23622047244094499" right="0.23622047244094499" top="0.34" bottom="0.39370078740157499" header="0.31496062992126" footer="0.37"/>
  <pageSetup paperSize="9" scale="59" orientation="landscape" horizontalDpi="120" verticalDpi="1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90"/>
  <sheetViews>
    <sheetView topLeftCell="B1" zoomScale="85" zoomScaleNormal="85" workbookViewId="0">
      <pane ySplit="2" topLeftCell="A48" activePane="bottomLeft" state="frozen"/>
      <selection pane="bottomLeft" activeCell="C18" sqref="C18"/>
    </sheetView>
  </sheetViews>
  <sheetFormatPr defaultRowHeight="18" customHeight="1"/>
  <cols>
    <col min="1" max="1" width="15.7109375" style="143" customWidth="1"/>
    <col min="2" max="2" width="12.5703125" style="9" customWidth="1"/>
    <col min="3" max="3" width="42.42578125" style="3" bestFit="1" customWidth="1"/>
    <col min="4" max="4" width="23.28515625" style="10" customWidth="1"/>
    <col min="5" max="5" width="20.7109375" style="31" customWidth="1"/>
    <col min="6" max="6" width="20.7109375" style="205" customWidth="1"/>
    <col min="7" max="7" width="20.42578125" style="9" customWidth="1"/>
    <col min="8" max="16384" width="9.140625" style="2"/>
  </cols>
  <sheetData>
    <row r="1" spans="1:7" s="1" customFormat="1" ht="18.75" customHeight="1">
      <c r="A1" s="212" t="s">
        <v>320</v>
      </c>
      <c r="B1" s="212"/>
      <c r="C1" s="212"/>
      <c r="D1" s="212"/>
      <c r="E1" s="212"/>
      <c r="F1" s="212"/>
      <c r="G1" s="212"/>
    </row>
    <row r="2" spans="1:7" ht="18.75" customHeight="1">
      <c r="A2" s="56" t="s">
        <v>53</v>
      </c>
      <c r="B2" s="40" t="s">
        <v>54</v>
      </c>
      <c r="C2" s="40" t="s">
        <v>58</v>
      </c>
      <c r="D2" s="41" t="s">
        <v>55</v>
      </c>
      <c r="E2" s="42" t="s">
        <v>56</v>
      </c>
      <c r="F2" s="147" t="s">
        <v>60</v>
      </c>
      <c r="G2" s="41" t="s">
        <v>61</v>
      </c>
    </row>
    <row r="3" spans="1:7" ht="18.75" customHeight="1">
      <c r="A3" s="142">
        <v>42009</v>
      </c>
      <c r="B3" s="11" t="s">
        <v>105</v>
      </c>
      <c r="C3" s="48" t="s">
        <v>321</v>
      </c>
      <c r="D3" s="24">
        <v>7440000</v>
      </c>
      <c r="E3" s="32">
        <v>7440000</v>
      </c>
      <c r="F3" s="201"/>
      <c r="G3" s="170">
        <f>D3-E3-F3</f>
        <v>0</v>
      </c>
    </row>
    <row r="4" spans="1:7" ht="18.75" customHeight="1">
      <c r="A4" s="109">
        <v>42009</v>
      </c>
      <c r="B4" s="14" t="s">
        <v>107</v>
      </c>
      <c r="C4" s="19" t="s">
        <v>321</v>
      </c>
      <c r="D4" s="45">
        <v>8560000</v>
      </c>
      <c r="E4" s="33">
        <v>8560000</v>
      </c>
      <c r="F4" s="201"/>
      <c r="G4" s="170">
        <f t="shared" ref="G4:G67" si="0">D4-E4-F4</f>
        <v>0</v>
      </c>
    </row>
    <row r="5" spans="1:7" ht="18.75" customHeight="1">
      <c r="A5" s="109">
        <v>42009</v>
      </c>
      <c r="B5" s="14" t="s">
        <v>108</v>
      </c>
      <c r="C5" s="19" t="s">
        <v>208</v>
      </c>
      <c r="D5" s="45">
        <v>4820000</v>
      </c>
      <c r="E5" s="33">
        <v>4820000</v>
      </c>
      <c r="F5" s="201"/>
      <c r="G5" s="170">
        <f t="shared" si="0"/>
        <v>0</v>
      </c>
    </row>
    <row r="6" spans="1:7" ht="18.75" customHeight="1">
      <c r="A6" s="109">
        <v>42009</v>
      </c>
      <c r="B6" s="14" t="s">
        <v>109</v>
      </c>
      <c r="C6" s="19" t="s">
        <v>208</v>
      </c>
      <c r="D6" s="45">
        <v>9360000</v>
      </c>
      <c r="E6" s="33">
        <v>9360000</v>
      </c>
      <c r="F6" s="201"/>
      <c r="G6" s="170">
        <f t="shared" si="0"/>
        <v>0</v>
      </c>
    </row>
    <row r="7" spans="1:7" ht="18.75" customHeight="1">
      <c r="A7" s="109">
        <v>42009</v>
      </c>
      <c r="B7" s="14" t="s">
        <v>110</v>
      </c>
      <c r="C7" s="67" t="s">
        <v>236</v>
      </c>
      <c r="D7" s="28">
        <v>285000000</v>
      </c>
      <c r="E7" s="33"/>
      <c r="F7" s="201"/>
      <c r="G7" s="170">
        <f t="shared" si="0"/>
        <v>285000000</v>
      </c>
    </row>
    <row r="8" spans="1:7" ht="18.75" customHeight="1">
      <c r="A8" s="109">
        <v>42010</v>
      </c>
      <c r="B8" s="14" t="s">
        <v>111</v>
      </c>
      <c r="C8" s="19" t="s">
        <v>322</v>
      </c>
      <c r="D8" s="45">
        <v>35000000</v>
      </c>
      <c r="E8" s="33"/>
      <c r="F8" s="201"/>
      <c r="G8" s="170">
        <f t="shared" si="0"/>
        <v>35000000</v>
      </c>
    </row>
    <row r="9" spans="1:7" ht="18.75" customHeight="1">
      <c r="A9" s="109">
        <v>42010</v>
      </c>
      <c r="B9" s="14" t="s">
        <v>112</v>
      </c>
      <c r="C9" s="19" t="s">
        <v>322</v>
      </c>
      <c r="D9" s="45">
        <v>35000000</v>
      </c>
      <c r="E9" s="33"/>
      <c r="F9" s="201"/>
      <c r="G9" s="170">
        <f t="shared" si="0"/>
        <v>35000000</v>
      </c>
    </row>
    <row r="10" spans="1:7" ht="18.75" customHeight="1">
      <c r="A10" s="109">
        <v>42013</v>
      </c>
      <c r="B10" s="14" t="s">
        <v>113</v>
      </c>
      <c r="C10" s="19" t="s">
        <v>249</v>
      </c>
      <c r="D10" s="45">
        <v>35000000</v>
      </c>
      <c r="E10" s="33">
        <f>D10</f>
        <v>35000000</v>
      </c>
      <c r="F10" s="201"/>
      <c r="G10" s="170">
        <f t="shared" si="0"/>
        <v>0</v>
      </c>
    </row>
    <row r="11" spans="1:7" ht="18.75" customHeight="1">
      <c r="A11" s="109">
        <v>42013</v>
      </c>
      <c r="B11" s="14" t="s">
        <v>116</v>
      </c>
      <c r="C11" s="19" t="s">
        <v>249</v>
      </c>
      <c r="D11" s="45">
        <v>35000000</v>
      </c>
      <c r="E11" s="33">
        <f>D11</f>
        <v>35000000</v>
      </c>
      <c r="F11" s="201"/>
      <c r="G11" s="170">
        <f t="shared" si="0"/>
        <v>0</v>
      </c>
    </row>
    <row r="12" spans="1:7" ht="18.75" customHeight="1">
      <c r="A12" s="109">
        <v>42014</v>
      </c>
      <c r="B12" s="14" t="s">
        <v>117</v>
      </c>
      <c r="C12" s="19" t="s">
        <v>236</v>
      </c>
      <c r="D12" s="45">
        <v>30600000</v>
      </c>
      <c r="E12" s="33">
        <f>D12</f>
        <v>30600000</v>
      </c>
      <c r="F12" s="201"/>
      <c r="G12" s="170">
        <f t="shared" si="0"/>
        <v>0</v>
      </c>
    </row>
    <row r="13" spans="1:7" ht="18.75" customHeight="1">
      <c r="A13" s="109">
        <v>42014</v>
      </c>
      <c r="B13" s="14" t="s">
        <v>118</v>
      </c>
      <c r="C13" s="19" t="s">
        <v>208</v>
      </c>
      <c r="D13" s="45">
        <v>4036000</v>
      </c>
      <c r="E13" s="33">
        <v>4036000</v>
      </c>
      <c r="F13" s="201"/>
      <c r="G13" s="170">
        <f t="shared" si="0"/>
        <v>0</v>
      </c>
    </row>
    <row r="14" spans="1:7" ht="18.75" customHeight="1">
      <c r="A14" s="109">
        <v>42017</v>
      </c>
      <c r="B14" s="14" t="s">
        <v>119</v>
      </c>
      <c r="C14" s="19" t="s">
        <v>242</v>
      </c>
      <c r="D14" s="45">
        <v>4875000</v>
      </c>
      <c r="E14" s="33">
        <f>D14</f>
        <v>4875000</v>
      </c>
      <c r="F14" s="201"/>
      <c r="G14" s="170">
        <f t="shared" si="0"/>
        <v>0</v>
      </c>
    </row>
    <row r="15" spans="1:7" ht="18.75" customHeight="1">
      <c r="A15" s="109">
        <v>42018</v>
      </c>
      <c r="B15" s="14" t="s">
        <v>120</v>
      </c>
      <c r="C15" s="19" t="s">
        <v>208</v>
      </c>
      <c r="D15" s="45">
        <v>696000</v>
      </c>
      <c r="E15" s="33">
        <v>696000</v>
      </c>
      <c r="F15" s="201"/>
      <c r="G15" s="170">
        <f t="shared" si="0"/>
        <v>0</v>
      </c>
    </row>
    <row r="16" spans="1:7" ht="18.75" customHeight="1">
      <c r="A16" s="109">
        <v>42024</v>
      </c>
      <c r="B16" s="14" t="s">
        <v>125</v>
      </c>
      <c r="C16" s="19" t="s">
        <v>249</v>
      </c>
      <c r="D16" s="43">
        <v>56000000</v>
      </c>
      <c r="E16" s="33"/>
      <c r="F16" s="201"/>
      <c r="G16" s="170">
        <f t="shared" si="0"/>
        <v>56000000</v>
      </c>
    </row>
    <row r="17" spans="1:7" ht="18.75" customHeight="1">
      <c r="A17" s="109">
        <v>42024</v>
      </c>
      <c r="B17" s="14" t="s">
        <v>126</v>
      </c>
      <c r="C17" s="19" t="s">
        <v>208</v>
      </c>
      <c r="D17" s="43">
        <v>11700000</v>
      </c>
      <c r="E17" s="33">
        <v>11700000</v>
      </c>
      <c r="F17" s="201"/>
      <c r="G17" s="170">
        <f t="shared" si="0"/>
        <v>0</v>
      </c>
    </row>
    <row r="18" spans="1:7" ht="18.75" customHeight="1">
      <c r="A18" s="109">
        <v>42033</v>
      </c>
      <c r="B18" s="14" t="s">
        <v>127</v>
      </c>
      <c r="C18" s="19" t="s">
        <v>209</v>
      </c>
      <c r="D18" s="45">
        <v>14550000</v>
      </c>
      <c r="E18" s="33">
        <v>14550000</v>
      </c>
      <c r="F18" s="201"/>
      <c r="G18" s="170">
        <f t="shared" si="0"/>
        <v>0</v>
      </c>
    </row>
    <row r="19" spans="1:7" ht="18.75" customHeight="1">
      <c r="A19" s="109">
        <v>42033</v>
      </c>
      <c r="B19" s="14" t="s">
        <v>128</v>
      </c>
      <c r="C19" s="19" t="s">
        <v>326</v>
      </c>
      <c r="D19" s="45">
        <v>2370000</v>
      </c>
      <c r="E19" s="33">
        <f>D19</f>
        <v>2370000</v>
      </c>
      <c r="F19" s="201"/>
      <c r="G19" s="170">
        <f t="shared" si="0"/>
        <v>0</v>
      </c>
    </row>
    <row r="20" spans="1:7" ht="18.75" customHeight="1">
      <c r="A20" s="109">
        <v>42034</v>
      </c>
      <c r="B20" s="14" t="s">
        <v>131</v>
      </c>
      <c r="C20" s="19" t="s">
        <v>208</v>
      </c>
      <c r="D20" s="45">
        <v>24376000</v>
      </c>
      <c r="E20" s="33">
        <v>24376000</v>
      </c>
      <c r="F20" s="201"/>
      <c r="G20" s="170">
        <f t="shared" si="0"/>
        <v>0</v>
      </c>
    </row>
    <row r="21" spans="1:7" ht="18.75" customHeight="1">
      <c r="A21" s="109">
        <v>42034</v>
      </c>
      <c r="B21" s="14" t="s">
        <v>132</v>
      </c>
      <c r="C21" s="19" t="s">
        <v>208</v>
      </c>
      <c r="D21" s="46">
        <v>1416000</v>
      </c>
      <c r="E21" s="34">
        <v>1416000</v>
      </c>
      <c r="F21" s="201"/>
      <c r="G21" s="170">
        <f t="shared" si="0"/>
        <v>0</v>
      </c>
    </row>
    <row r="22" spans="1:7" ht="18.75" customHeight="1">
      <c r="A22" s="109">
        <v>42042</v>
      </c>
      <c r="B22" s="14" t="s">
        <v>138</v>
      </c>
      <c r="C22" s="19" t="s">
        <v>208</v>
      </c>
      <c r="D22" s="45">
        <v>1800000</v>
      </c>
      <c r="E22" s="33">
        <f>D22</f>
        <v>1800000</v>
      </c>
      <c r="F22" s="201"/>
      <c r="G22" s="170">
        <f t="shared" si="0"/>
        <v>0</v>
      </c>
    </row>
    <row r="23" spans="1:7" ht="18.75" customHeight="1">
      <c r="A23" s="109">
        <v>42062</v>
      </c>
      <c r="B23" s="14" t="s">
        <v>139</v>
      </c>
      <c r="C23" s="19" t="s">
        <v>208</v>
      </c>
      <c r="D23" s="45">
        <v>10100000</v>
      </c>
      <c r="E23" s="33">
        <f>D23</f>
        <v>10100000</v>
      </c>
      <c r="F23" s="201"/>
      <c r="G23" s="170">
        <f t="shared" si="0"/>
        <v>0</v>
      </c>
    </row>
    <row r="24" spans="1:7" ht="18.75" customHeight="1">
      <c r="A24" s="109">
        <v>42062</v>
      </c>
      <c r="B24" s="14" t="s">
        <v>140</v>
      </c>
      <c r="C24" s="19" t="s">
        <v>327</v>
      </c>
      <c r="D24" s="45">
        <v>5340000</v>
      </c>
      <c r="E24" s="33"/>
      <c r="F24" s="201"/>
      <c r="G24" s="170">
        <f t="shared" si="0"/>
        <v>5340000</v>
      </c>
    </row>
    <row r="25" spans="1:7" ht="18.75" customHeight="1">
      <c r="A25" s="109">
        <v>42062</v>
      </c>
      <c r="B25" s="14" t="s">
        <v>141</v>
      </c>
      <c r="C25" s="19" t="s">
        <v>208</v>
      </c>
      <c r="D25" s="45">
        <v>15804000</v>
      </c>
      <c r="E25" s="33">
        <f>D25</f>
        <v>15804000</v>
      </c>
      <c r="F25" s="201"/>
      <c r="G25" s="170">
        <f t="shared" si="0"/>
        <v>0</v>
      </c>
    </row>
    <row r="26" spans="1:7" ht="18.75" customHeight="1">
      <c r="A26" s="109">
        <v>42062</v>
      </c>
      <c r="B26" s="14" t="s">
        <v>142</v>
      </c>
      <c r="C26" s="19" t="s">
        <v>208</v>
      </c>
      <c r="D26" s="45">
        <v>9568000</v>
      </c>
      <c r="E26" s="33">
        <f>D26</f>
        <v>9568000</v>
      </c>
      <c r="F26" s="201"/>
      <c r="G26" s="170">
        <f t="shared" si="0"/>
        <v>0</v>
      </c>
    </row>
    <row r="27" spans="1:7" ht="18.75" customHeight="1">
      <c r="A27" s="109">
        <v>42062</v>
      </c>
      <c r="B27" s="14" t="s">
        <v>143</v>
      </c>
      <c r="C27" s="19" t="s">
        <v>243</v>
      </c>
      <c r="D27" s="45">
        <v>7110000</v>
      </c>
      <c r="E27" s="33">
        <f>D27</f>
        <v>7110000</v>
      </c>
      <c r="F27" s="201"/>
      <c r="G27" s="170">
        <f t="shared" si="0"/>
        <v>0</v>
      </c>
    </row>
    <row r="28" spans="1:7" ht="18.75" customHeight="1">
      <c r="A28" s="109">
        <v>42065</v>
      </c>
      <c r="B28" s="14" t="s">
        <v>145</v>
      </c>
      <c r="C28" s="19" t="s">
        <v>242</v>
      </c>
      <c r="D28" s="45">
        <v>8896000</v>
      </c>
      <c r="E28" s="33">
        <v>5816000</v>
      </c>
      <c r="F28" s="201">
        <f>D28-E28</f>
        <v>3080000</v>
      </c>
      <c r="G28" s="170">
        <f t="shared" si="0"/>
        <v>0</v>
      </c>
    </row>
    <row r="29" spans="1:7" ht="18.75" customHeight="1">
      <c r="A29" s="109">
        <v>42065</v>
      </c>
      <c r="B29" s="14" t="s">
        <v>146</v>
      </c>
      <c r="C29" s="19" t="s">
        <v>328</v>
      </c>
      <c r="D29" s="45">
        <v>16400000</v>
      </c>
      <c r="E29" s="33"/>
      <c r="F29" s="201"/>
      <c r="G29" s="170">
        <f t="shared" si="0"/>
        <v>16400000</v>
      </c>
    </row>
    <row r="30" spans="1:7" ht="18.75" customHeight="1">
      <c r="A30" s="109">
        <v>42065</v>
      </c>
      <c r="B30" s="14" t="s">
        <v>147</v>
      </c>
      <c r="C30" s="19" t="s">
        <v>242</v>
      </c>
      <c r="D30" s="45">
        <v>2229000</v>
      </c>
      <c r="E30" s="33">
        <v>2229000</v>
      </c>
      <c r="F30" s="202"/>
      <c r="G30" s="170">
        <f t="shared" si="0"/>
        <v>0</v>
      </c>
    </row>
    <row r="31" spans="1:7" ht="18.75" customHeight="1">
      <c r="A31" s="109">
        <v>42065</v>
      </c>
      <c r="B31" s="14" t="s">
        <v>148</v>
      </c>
      <c r="C31" s="19" t="s">
        <v>249</v>
      </c>
      <c r="D31" s="45">
        <v>33500000</v>
      </c>
      <c r="E31" s="33"/>
      <c r="F31" s="202"/>
      <c r="G31" s="170">
        <f t="shared" si="0"/>
        <v>33500000</v>
      </c>
    </row>
    <row r="32" spans="1:7" ht="18.75" customHeight="1">
      <c r="A32" s="109">
        <v>42067</v>
      </c>
      <c r="B32" s="14" t="s">
        <v>149</v>
      </c>
      <c r="C32" s="19" t="s">
        <v>242</v>
      </c>
      <c r="D32" s="45">
        <v>3450000</v>
      </c>
      <c r="E32" s="33">
        <f>D32</f>
        <v>3450000</v>
      </c>
      <c r="F32" s="202"/>
      <c r="G32" s="170">
        <f t="shared" si="0"/>
        <v>0</v>
      </c>
    </row>
    <row r="33" spans="1:7" ht="18.75" customHeight="1">
      <c r="A33" s="109">
        <v>42069</v>
      </c>
      <c r="B33" s="14" t="s">
        <v>150</v>
      </c>
      <c r="C33" s="19" t="s">
        <v>207</v>
      </c>
      <c r="D33" s="45">
        <v>38750000</v>
      </c>
      <c r="E33" s="33"/>
      <c r="F33" s="202"/>
      <c r="G33" s="170">
        <f t="shared" si="0"/>
        <v>38750000</v>
      </c>
    </row>
    <row r="34" spans="1:7" ht="18.75" customHeight="1">
      <c r="A34" s="109">
        <v>42067</v>
      </c>
      <c r="B34" s="14" t="s">
        <v>154</v>
      </c>
      <c r="C34" s="19" t="s">
        <v>341</v>
      </c>
      <c r="D34" s="45">
        <v>1152000</v>
      </c>
      <c r="E34" s="33">
        <f>D34</f>
        <v>1152000</v>
      </c>
      <c r="F34" s="202"/>
      <c r="G34" s="170">
        <f t="shared" si="0"/>
        <v>0</v>
      </c>
    </row>
    <row r="35" spans="1:7" ht="18.75" customHeight="1">
      <c r="A35" s="109">
        <v>42069</v>
      </c>
      <c r="B35" s="14" t="s">
        <v>151</v>
      </c>
      <c r="C35" s="19" t="s">
        <v>328</v>
      </c>
      <c r="D35" s="45">
        <v>1450000</v>
      </c>
      <c r="E35" s="33">
        <f>D35</f>
        <v>1450000</v>
      </c>
      <c r="F35" s="202"/>
      <c r="G35" s="170">
        <f t="shared" si="0"/>
        <v>0</v>
      </c>
    </row>
    <row r="36" spans="1:7" ht="18.75" customHeight="1">
      <c r="A36" s="109">
        <v>42069</v>
      </c>
      <c r="B36" s="14" t="s">
        <v>152</v>
      </c>
      <c r="C36" s="19" t="s">
        <v>243</v>
      </c>
      <c r="D36" s="45">
        <v>4740000</v>
      </c>
      <c r="E36" s="33">
        <f>D36</f>
        <v>4740000</v>
      </c>
      <c r="F36" s="202"/>
      <c r="G36" s="170">
        <f t="shared" si="0"/>
        <v>0</v>
      </c>
    </row>
    <row r="37" spans="1:7" ht="18.75" customHeight="1">
      <c r="A37" s="109">
        <v>42069</v>
      </c>
      <c r="B37" s="14" t="s">
        <v>153</v>
      </c>
      <c r="C37" s="19" t="s">
        <v>328</v>
      </c>
      <c r="D37" s="45">
        <v>1600000</v>
      </c>
      <c r="E37" s="33">
        <f>D37</f>
        <v>1600000</v>
      </c>
      <c r="F37" s="202"/>
      <c r="G37" s="170">
        <f t="shared" si="0"/>
        <v>0</v>
      </c>
    </row>
    <row r="38" spans="1:7" ht="18.75" customHeight="1">
      <c r="A38" s="109">
        <v>42075</v>
      </c>
      <c r="B38" s="14" t="s">
        <v>155</v>
      </c>
      <c r="C38" s="19" t="s">
        <v>208</v>
      </c>
      <c r="D38" s="45">
        <v>13620000</v>
      </c>
      <c r="E38" s="33">
        <f>D38</f>
        <v>13620000</v>
      </c>
      <c r="F38" s="202"/>
      <c r="G38" s="170">
        <f t="shared" si="0"/>
        <v>0</v>
      </c>
    </row>
    <row r="39" spans="1:7" ht="18.75" customHeight="1">
      <c r="A39" s="109">
        <v>42074</v>
      </c>
      <c r="B39" s="14" t="s">
        <v>156</v>
      </c>
      <c r="C39" s="19" t="s">
        <v>249</v>
      </c>
      <c r="D39" s="45">
        <v>19200000</v>
      </c>
      <c r="E39" s="33"/>
      <c r="F39" s="202"/>
      <c r="G39" s="170">
        <f t="shared" si="0"/>
        <v>19200000</v>
      </c>
    </row>
    <row r="40" spans="1:7" ht="18.75" customHeight="1">
      <c r="A40" s="109">
        <v>42080</v>
      </c>
      <c r="B40" s="14" t="s">
        <v>157</v>
      </c>
      <c r="C40" s="19" t="s">
        <v>208</v>
      </c>
      <c r="D40" s="45">
        <v>4740000</v>
      </c>
      <c r="E40" s="33">
        <f>D40</f>
        <v>4740000</v>
      </c>
      <c r="F40" s="202"/>
      <c r="G40" s="170">
        <f t="shared" si="0"/>
        <v>0</v>
      </c>
    </row>
    <row r="41" spans="1:7" ht="18.75" customHeight="1">
      <c r="A41" s="109">
        <v>42234</v>
      </c>
      <c r="B41" s="14" t="s">
        <v>158</v>
      </c>
      <c r="C41" s="19" t="s">
        <v>217</v>
      </c>
      <c r="D41" s="45">
        <v>5124000</v>
      </c>
      <c r="E41" s="33">
        <f>D41</f>
        <v>5124000</v>
      </c>
      <c r="F41" s="202"/>
      <c r="G41" s="170">
        <f t="shared" si="0"/>
        <v>0</v>
      </c>
    </row>
    <row r="42" spans="1:7" ht="18.75" customHeight="1">
      <c r="A42" s="109">
        <v>42086</v>
      </c>
      <c r="B42" s="14" t="s">
        <v>160</v>
      </c>
      <c r="C42" s="19" t="s">
        <v>298</v>
      </c>
      <c r="D42" s="45">
        <v>18500000</v>
      </c>
      <c r="E42" s="33">
        <f>D42</f>
        <v>18500000</v>
      </c>
      <c r="F42" s="202"/>
      <c r="G42" s="170">
        <f t="shared" si="0"/>
        <v>0</v>
      </c>
    </row>
    <row r="43" spans="1:7" ht="18.75" customHeight="1">
      <c r="A43" s="109">
        <v>42086</v>
      </c>
      <c r="B43" s="14" t="s">
        <v>161</v>
      </c>
      <c r="C43" s="19" t="s">
        <v>210</v>
      </c>
      <c r="D43" s="45">
        <v>6250000</v>
      </c>
      <c r="E43" s="33">
        <f>D43</f>
        <v>6250000</v>
      </c>
      <c r="F43" s="202"/>
      <c r="G43" s="170">
        <f t="shared" si="0"/>
        <v>0</v>
      </c>
    </row>
    <row r="44" spans="1:7" ht="18.75" customHeight="1">
      <c r="A44" s="109">
        <v>42086</v>
      </c>
      <c r="B44" s="14" t="s">
        <v>162</v>
      </c>
      <c r="C44" s="19" t="s">
        <v>323</v>
      </c>
      <c r="D44" s="45">
        <v>17240000</v>
      </c>
      <c r="E44" s="33">
        <f>D44-F44</f>
        <v>16910000</v>
      </c>
      <c r="F44" s="202">
        <v>330000</v>
      </c>
      <c r="G44" s="170">
        <f t="shared" si="0"/>
        <v>0</v>
      </c>
    </row>
    <row r="45" spans="1:7" ht="18.75" customHeight="1">
      <c r="A45" s="109">
        <v>42087</v>
      </c>
      <c r="B45" s="14" t="s">
        <v>163</v>
      </c>
      <c r="C45" s="19" t="s">
        <v>208</v>
      </c>
      <c r="D45" s="45">
        <v>15480000</v>
      </c>
      <c r="E45" s="33">
        <f>D45</f>
        <v>15480000</v>
      </c>
      <c r="F45" s="202"/>
      <c r="G45" s="170">
        <f t="shared" si="0"/>
        <v>0</v>
      </c>
    </row>
    <row r="46" spans="1:7" ht="18.75" customHeight="1">
      <c r="A46" s="109">
        <v>42090</v>
      </c>
      <c r="B46" s="14" t="s">
        <v>164</v>
      </c>
      <c r="C46" s="19" t="s">
        <v>324</v>
      </c>
      <c r="D46" s="45">
        <v>70000000</v>
      </c>
      <c r="E46" s="33">
        <f>D46-F46</f>
        <v>65769000</v>
      </c>
      <c r="F46" s="202">
        <v>4231000</v>
      </c>
      <c r="G46" s="170">
        <f t="shared" si="0"/>
        <v>0</v>
      </c>
    </row>
    <row r="47" spans="1:7" ht="18.75" customHeight="1">
      <c r="A47" s="109">
        <v>42090</v>
      </c>
      <c r="B47" s="14" t="s">
        <v>165</v>
      </c>
      <c r="C47" s="19" t="s">
        <v>243</v>
      </c>
      <c r="D47" s="45">
        <v>4740000</v>
      </c>
      <c r="E47" s="33">
        <f t="shared" ref="E47:E53" si="1">D47</f>
        <v>4740000</v>
      </c>
      <c r="F47" s="202"/>
      <c r="G47" s="170">
        <f t="shared" si="0"/>
        <v>0</v>
      </c>
    </row>
    <row r="48" spans="1:7" ht="18.75" customHeight="1">
      <c r="A48" s="168">
        <v>42096</v>
      </c>
      <c r="B48" s="13" t="s">
        <v>166</v>
      </c>
      <c r="C48" s="18" t="s">
        <v>208</v>
      </c>
      <c r="D48" s="45">
        <v>3920000</v>
      </c>
      <c r="E48" s="33">
        <f t="shared" si="1"/>
        <v>3920000</v>
      </c>
      <c r="F48" s="201"/>
      <c r="G48" s="170">
        <f t="shared" si="0"/>
        <v>0</v>
      </c>
    </row>
    <row r="49" spans="1:8" ht="18.75" customHeight="1">
      <c r="A49" s="168">
        <v>42096</v>
      </c>
      <c r="B49" s="13" t="s">
        <v>167</v>
      </c>
      <c r="C49" s="18" t="s">
        <v>265</v>
      </c>
      <c r="D49" s="45">
        <v>2088000</v>
      </c>
      <c r="E49" s="33">
        <f t="shared" si="1"/>
        <v>2088000</v>
      </c>
      <c r="F49" s="201"/>
      <c r="G49" s="170">
        <f t="shared" si="0"/>
        <v>0</v>
      </c>
      <c r="H49" s="2" t="s">
        <v>329</v>
      </c>
    </row>
    <row r="50" spans="1:8" ht="18.75" customHeight="1">
      <c r="A50" s="109">
        <v>42096</v>
      </c>
      <c r="B50" s="14" t="s">
        <v>168</v>
      </c>
      <c r="C50" s="19" t="s">
        <v>208</v>
      </c>
      <c r="D50" s="45">
        <v>3600000</v>
      </c>
      <c r="E50" s="33">
        <f t="shared" si="1"/>
        <v>3600000</v>
      </c>
      <c r="F50" s="201"/>
      <c r="G50" s="170">
        <f t="shared" si="0"/>
        <v>0</v>
      </c>
    </row>
    <row r="51" spans="1:8" ht="18.75" customHeight="1">
      <c r="A51" s="109">
        <v>42104</v>
      </c>
      <c r="B51" s="14" t="s">
        <v>169</v>
      </c>
      <c r="C51" s="19" t="s">
        <v>242</v>
      </c>
      <c r="D51" s="45">
        <v>4100000</v>
      </c>
      <c r="E51" s="33">
        <f t="shared" si="1"/>
        <v>4100000</v>
      </c>
      <c r="F51" s="201"/>
      <c r="G51" s="170">
        <f t="shared" si="0"/>
        <v>0</v>
      </c>
      <c r="H51" s="2" t="s">
        <v>329</v>
      </c>
    </row>
    <row r="52" spans="1:8" ht="18.75" customHeight="1">
      <c r="A52" s="109">
        <v>42109</v>
      </c>
      <c r="B52" s="14" t="s">
        <v>170</v>
      </c>
      <c r="C52" s="19" t="s">
        <v>242</v>
      </c>
      <c r="D52" s="45">
        <v>2800000</v>
      </c>
      <c r="E52" s="33">
        <f t="shared" si="1"/>
        <v>2800000</v>
      </c>
      <c r="F52" s="201"/>
      <c r="G52" s="170">
        <f t="shared" si="0"/>
        <v>0</v>
      </c>
      <c r="H52" s="2" t="s">
        <v>329</v>
      </c>
    </row>
    <row r="53" spans="1:8" ht="18.75" customHeight="1">
      <c r="A53" s="109">
        <v>42109</v>
      </c>
      <c r="B53" s="14" t="s">
        <v>171</v>
      </c>
      <c r="C53" s="19" t="s">
        <v>242</v>
      </c>
      <c r="D53" s="45">
        <v>2625000</v>
      </c>
      <c r="E53" s="33">
        <f t="shared" si="1"/>
        <v>2625000</v>
      </c>
      <c r="F53" s="201"/>
      <c r="G53" s="170">
        <f t="shared" si="0"/>
        <v>0</v>
      </c>
    </row>
    <row r="54" spans="1:8" ht="18.75" customHeight="1">
      <c r="A54" s="109">
        <v>42111</v>
      </c>
      <c r="B54" s="14" t="s">
        <v>172</v>
      </c>
      <c r="C54" s="19" t="s">
        <v>242</v>
      </c>
      <c r="D54" s="45">
        <v>8350000</v>
      </c>
      <c r="E54" s="33"/>
      <c r="F54" s="201"/>
      <c r="G54" s="170">
        <f t="shared" si="0"/>
        <v>8350000</v>
      </c>
      <c r="H54" s="2" t="s">
        <v>329</v>
      </c>
    </row>
    <row r="55" spans="1:8" ht="18.75" customHeight="1">
      <c r="A55" s="109">
        <v>42111</v>
      </c>
      <c r="B55" s="14" t="s">
        <v>173</v>
      </c>
      <c r="C55" s="19" t="s">
        <v>242</v>
      </c>
      <c r="D55" s="45">
        <v>2625000</v>
      </c>
      <c r="E55" s="33"/>
      <c r="F55" s="201"/>
      <c r="G55" s="170">
        <f t="shared" si="0"/>
        <v>2625000</v>
      </c>
    </row>
    <row r="56" spans="1:8" ht="18.75" customHeight="1">
      <c r="A56" s="109">
        <v>42111</v>
      </c>
      <c r="B56" s="14" t="s">
        <v>174</v>
      </c>
      <c r="C56" s="19" t="s">
        <v>249</v>
      </c>
      <c r="D56" s="45">
        <v>19200000</v>
      </c>
      <c r="E56" s="33"/>
      <c r="F56" s="201"/>
      <c r="G56" s="170">
        <f t="shared" si="0"/>
        <v>19200000</v>
      </c>
    </row>
    <row r="57" spans="1:8" ht="18.75" customHeight="1">
      <c r="A57" s="109">
        <v>42111</v>
      </c>
      <c r="B57" s="14" t="s">
        <v>175</v>
      </c>
      <c r="C57" s="19" t="s">
        <v>249</v>
      </c>
      <c r="D57" s="45">
        <v>6830000</v>
      </c>
      <c r="E57" s="33"/>
      <c r="F57" s="201"/>
      <c r="G57" s="170">
        <f t="shared" si="0"/>
        <v>6830000</v>
      </c>
      <c r="H57" s="2" t="s">
        <v>329</v>
      </c>
    </row>
    <row r="58" spans="1:8" ht="18.75" customHeight="1">
      <c r="A58" s="109">
        <v>42111</v>
      </c>
      <c r="B58" s="14" t="s">
        <v>176</v>
      </c>
      <c r="C58" s="19" t="s">
        <v>242</v>
      </c>
      <c r="D58" s="45">
        <v>1350000</v>
      </c>
      <c r="E58" s="33"/>
      <c r="F58" s="201"/>
      <c r="G58" s="170">
        <f t="shared" si="0"/>
        <v>1350000</v>
      </c>
    </row>
    <row r="59" spans="1:8" ht="18.75" customHeight="1">
      <c r="A59" s="109">
        <v>42114</v>
      </c>
      <c r="B59" s="14" t="s">
        <v>177</v>
      </c>
      <c r="C59" s="19" t="s">
        <v>242</v>
      </c>
      <c r="D59" s="45">
        <v>696000</v>
      </c>
      <c r="E59" s="33"/>
      <c r="F59" s="201"/>
      <c r="G59" s="170">
        <f t="shared" si="0"/>
        <v>696000</v>
      </c>
      <c r="H59" s="2" t="s">
        <v>329</v>
      </c>
    </row>
    <row r="60" spans="1:8" ht="18.75" customHeight="1">
      <c r="A60" s="109">
        <v>42114</v>
      </c>
      <c r="B60" s="14" t="s">
        <v>178</v>
      </c>
      <c r="C60" s="19" t="s">
        <v>242</v>
      </c>
      <c r="D60" s="45">
        <v>696000</v>
      </c>
      <c r="E60" s="33"/>
      <c r="F60" s="201"/>
      <c r="G60" s="170">
        <f t="shared" si="0"/>
        <v>696000</v>
      </c>
    </row>
    <row r="61" spans="1:8" ht="18.75" customHeight="1">
      <c r="A61" s="109">
        <v>42117</v>
      </c>
      <c r="B61" s="14" t="s">
        <v>179</v>
      </c>
      <c r="C61" s="19" t="s">
        <v>211</v>
      </c>
      <c r="D61" s="45">
        <v>31040000</v>
      </c>
      <c r="E61" s="33"/>
      <c r="F61" s="201"/>
      <c r="G61" s="170">
        <f t="shared" si="0"/>
        <v>31040000</v>
      </c>
    </row>
    <row r="62" spans="1:8" ht="18.75" customHeight="1">
      <c r="A62" s="109">
        <v>42117</v>
      </c>
      <c r="B62" s="14" t="s">
        <v>180</v>
      </c>
      <c r="C62" s="19" t="s">
        <v>211</v>
      </c>
      <c r="D62" s="45">
        <v>7224000</v>
      </c>
      <c r="E62" s="33"/>
      <c r="F62" s="201"/>
      <c r="G62" s="170">
        <f t="shared" si="0"/>
        <v>7224000</v>
      </c>
    </row>
    <row r="63" spans="1:8" ht="18.75" customHeight="1">
      <c r="A63" s="109">
        <v>42117</v>
      </c>
      <c r="B63" s="14" t="s">
        <v>181</v>
      </c>
      <c r="C63" s="19" t="s">
        <v>211</v>
      </c>
      <c r="D63" s="45">
        <v>15456000</v>
      </c>
      <c r="E63" s="33"/>
      <c r="F63" s="201"/>
      <c r="G63" s="170">
        <f t="shared" si="0"/>
        <v>15456000</v>
      </c>
      <c r="H63" s="2" t="s">
        <v>329</v>
      </c>
    </row>
    <row r="64" spans="1:8" ht="18.75" customHeight="1">
      <c r="A64" s="109">
        <v>42117</v>
      </c>
      <c r="B64" s="14" t="s">
        <v>182</v>
      </c>
      <c r="C64" s="19" t="s">
        <v>211</v>
      </c>
      <c r="D64" s="45">
        <v>21560000</v>
      </c>
      <c r="E64" s="33"/>
      <c r="F64" s="201"/>
      <c r="G64" s="170">
        <f t="shared" si="0"/>
        <v>21560000</v>
      </c>
      <c r="H64" s="2" t="s">
        <v>329</v>
      </c>
    </row>
    <row r="65" spans="1:8" ht="18.75" customHeight="1">
      <c r="A65" s="109">
        <v>42118</v>
      </c>
      <c r="B65" s="14" t="s">
        <v>183</v>
      </c>
      <c r="C65" s="19" t="s">
        <v>242</v>
      </c>
      <c r="D65" s="45">
        <v>2544000</v>
      </c>
      <c r="E65" s="33"/>
      <c r="F65" s="201"/>
      <c r="G65" s="170">
        <f t="shared" si="0"/>
        <v>2544000</v>
      </c>
      <c r="H65" s="2" t="s">
        <v>329</v>
      </c>
    </row>
    <row r="66" spans="1:8" ht="18.75" customHeight="1">
      <c r="A66" s="109">
        <v>42118</v>
      </c>
      <c r="B66" s="14" t="s">
        <v>184</v>
      </c>
      <c r="C66" s="19" t="s">
        <v>242</v>
      </c>
      <c r="D66" s="45">
        <v>624000</v>
      </c>
      <c r="E66" s="33"/>
      <c r="F66" s="201"/>
      <c r="G66" s="170">
        <f t="shared" si="0"/>
        <v>624000</v>
      </c>
    </row>
    <row r="67" spans="1:8" ht="18.75" customHeight="1">
      <c r="A67" s="109">
        <v>42121</v>
      </c>
      <c r="B67" s="14" t="s">
        <v>185</v>
      </c>
      <c r="C67" s="19" t="s">
        <v>325</v>
      </c>
      <c r="D67" s="45">
        <v>19200000</v>
      </c>
      <c r="E67" s="33">
        <f>D67</f>
        <v>19200000</v>
      </c>
      <c r="F67" s="201"/>
      <c r="G67" s="170">
        <f t="shared" si="0"/>
        <v>0</v>
      </c>
    </row>
    <row r="68" spans="1:8" s="12" customFormat="1" ht="16.5">
      <c r="A68" s="109">
        <v>42126</v>
      </c>
      <c r="B68" s="14" t="s">
        <v>186</v>
      </c>
      <c r="C68" s="19" t="s">
        <v>208</v>
      </c>
      <c r="D68" s="45">
        <v>4400000</v>
      </c>
      <c r="E68" s="33">
        <f>D68</f>
        <v>4400000</v>
      </c>
      <c r="F68" s="202"/>
      <c r="G68" s="170">
        <f t="shared" ref="G68:G132" si="2">D68-E68-F68</f>
        <v>0</v>
      </c>
    </row>
    <row r="69" spans="1:8" s="12" customFormat="1" ht="16.5">
      <c r="A69" s="109">
        <v>42128</v>
      </c>
      <c r="B69" s="14" t="s">
        <v>187</v>
      </c>
      <c r="C69" s="19" t="s">
        <v>209</v>
      </c>
      <c r="D69" s="45">
        <v>4350000</v>
      </c>
      <c r="E69" s="33">
        <f>D69</f>
        <v>4350000</v>
      </c>
      <c r="F69" s="202"/>
      <c r="G69" s="170">
        <f t="shared" si="2"/>
        <v>0</v>
      </c>
    </row>
    <row r="70" spans="1:8" s="12" customFormat="1" ht="16.5">
      <c r="A70" s="109">
        <v>42128</v>
      </c>
      <c r="B70" s="14" t="s">
        <v>188</v>
      </c>
      <c r="C70" s="19" t="s">
        <v>210</v>
      </c>
      <c r="D70" s="45">
        <v>5250000</v>
      </c>
      <c r="E70" s="33">
        <f>D70</f>
        <v>5250000</v>
      </c>
      <c r="F70" s="202"/>
      <c r="G70" s="170">
        <f t="shared" si="2"/>
        <v>0</v>
      </c>
    </row>
    <row r="71" spans="1:8" s="12" customFormat="1" ht="16.5">
      <c r="A71" s="109">
        <v>42129</v>
      </c>
      <c r="B71" s="14" t="s">
        <v>189</v>
      </c>
      <c r="C71" s="19" t="s">
        <v>207</v>
      </c>
      <c r="D71" s="45">
        <v>40525000</v>
      </c>
      <c r="E71" s="33"/>
      <c r="F71" s="202"/>
      <c r="G71" s="170">
        <f t="shared" si="2"/>
        <v>40525000</v>
      </c>
    </row>
    <row r="72" spans="1:8" s="12" customFormat="1" ht="16.5">
      <c r="A72" s="109">
        <v>42130</v>
      </c>
      <c r="B72" s="14" t="s">
        <v>190</v>
      </c>
      <c r="C72" s="19" t="s">
        <v>208</v>
      </c>
      <c r="D72" s="45">
        <v>5080000</v>
      </c>
      <c r="E72" s="33">
        <f t="shared" ref="E72:E78" si="3">D72</f>
        <v>5080000</v>
      </c>
      <c r="F72" s="202"/>
      <c r="G72" s="170">
        <f t="shared" si="2"/>
        <v>0</v>
      </c>
    </row>
    <row r="73" spans="1:8" s="12" customFormat="1" ht="16.5">
      <c r="A73" s="109">
        <v>42130</v>
      </c>
      <c r="B73" s="14" t="s">
        <v>191</v>
      </c>
      <c r="C73" s="19" t="s">
        <v>208</v>
      </c>
      <c r="D73" s="45">
        <v>6210000</v>
      </c>
      <c r="E73" s="33">
        <f t="shared" si="3"/>
        <v>6210000</v>
      </c>
      <c r="F73" s="202"/>
      <c r="G73" s="170">
        <f t="shared" si="2"/>
        <v>0</v>
      </c>
    </row>
    <row r="74" spans="1:8" s="12" customFormat="1" ht="16.5">
      <c r="A74" s="109">
        <v>42130</v>
      </c>
      <c r="B74" s="14" t="s">
        <v>192</v>
      </c>
      <c r="C74" s="19" t="s">
        <v>208</v>
      </c>
      <c r="D74" s="45">
        <v>2700000</v>
      </c>
      <c r="E74" s="33">
        <f t="shared" si="3"/>
        <v>2700000</v>
      </c>
      <c r="F74" s="202"/>
      <c r="G74" s="170">
        <f t="shared" si="2"/>
        <v>0</v>
      </c>
    </row>
    <row r="75" spans="1:8" s="12" customFormat="1" ht="16.5">
      <c r="A75" s="109">
        <v>42130</v>
      </c>
      <c r="B75" s="14" t="s">
        <v>193</v>
      </c>
      <c r="C75" s="19" t="s">
        <v>208</v>
      </c>
      <c r="D75" s="45">
        <v>2900000</v>
      </c>
      <c r="E75" s="33">
        <f t="shared" si="3"/>
        <v>2900000</v>
      </c>
      <c r="F75" s="202"/>
      <c r="G75" s="170">
        <f t="shared" si="2"/>
        <v>0</v>
      </c>
    </row>
    <row r="76" spans="1:8" s="12" customFormat="1" ht="16.5">
      <c r="A76" s="109">
        <v>42131</v>
      </c>
      <c r="B76" s="14" t="s">
        <v>194</v>
      </c>
      <c r="C76" s="19" t="s">
        <v>208</v>
      </c>
      <c r="D76" s="45">
        <v>1450000</v>
      </c>
      <c r="E76" s="33">
        <f t="shared" si="3"/>
        <v>1450000</v>
      </c>
      <c r="F76" s="202"/>
      <c r="G76" s="170">
        <f t="shared" si="2"/>
        <v>0</v>
      </c>
    </row>
    <row r="77" spans="1:8" s="12" customFormat="1" ht="16.5">
      <c r="A77" s="109">
        <v>42131</v>
      </c>
      <c r="B77" s="14" t="s">
        <v>195</v>
      </c>
      <c r="C77" s="19" t="s">
        <v>208</v>
      </c>
      <c r="D77" s="46">
        <v>720000</v>
      </c>
      <c r="E77" s="33">
        <f t="shared" si="3"/>
        <v>720000</v>
      </c>
      <c r="F77" s="202"/>
      <c r="G77" s="170">
        <f t="shared" si="2"/>
        <v>0</v>
      </c>
    </row>
    <row r="78" spans="1:8" s="12" customFormat="1" ht="16.5">
      <c r="A78" s="109">
        <v>42132</v>
      </c>
      <c r="B78" s="14" t="s">
        <v>196</v>
      </c>
      <c r="C78" s="19" t="s">
        <v>208</v>
      </c>
      <c r="D78" s="46">
        <v>1375000</v>
      </c>
      <c r="E78" s="33">
        <f t="shared" si="3"/>
        <v>1375000</v>
      </c>
      <c r="F78" s="202"/>
      <c r="G78" s="170">
        <f t="shared" si="2"/>
        <v>0</v>
      </c>
    </row>
    <row r="79" spans="1:8" s="12" customFormat="1" ht="16.5">
      <c r="A79" s="109">
        <v>42132</v>
      </c>
      <c r="B79" s="14" t="s">
        <v>197</v>
      </c>
      <c r="C79" s="19" t="s">
        <v>208</v>
      </c>
      <c r="D79" s="46">
        <v>11800000</v>
      </c>
      <c r="E79" s="33"/>
      <c r="F79" s="202"/>
      <c r="G79" s="170">
        <f t="shared" si="2"/>
        <v>11800000</v>
      </c>
    </row>
    <row r="80" spans="1:8" s="12" customFormat="1" ht="16.5">
      <c r="A80" s="109">
        <v>42135</v>
      </c>
      <c r="B80" s="14" t="s">
        <v>198</v>
      </c>
      <c r="C80" s="19" t="s">
        <v>208</v>
      </c>
      <c r="D80" s="46">
        <v>900000</v>
      </c>
      <c r="E80" s="33"/>
      <c r="F80" s="202"/>
      <c r="G80" s="170">
        <f t="shared" si="2"/>
        <v>900000</v>
      </c>
    </row>
    <row r="81" spans="1:10" s="12" customFormat="1" ht="16.5">
      <c r="A81" s="109">
        <v>42135</v>
      </c>
      <c r="B81" s="14" t="s">
        <v>199</v>
      </c>
      <c r="C81" s="19" t="s">
        <v>208</v>
      </c>
      <c r="D81" s="46">
        <v>1450000</v>
      </c>
      <c r="E81" s="33"/>
      <c r="F81" s="202"/>
      <c r="G81" s="170">
        <f t="shared" si="2"/>
        <v>1450000</v>
      </c>
    </row>
    <row r="82" spans="1:10" s="12" customFormat="1" ht="16.5">
      <c r="A82" s="109">
        <v>42136</v>
      </c>
      <c r="B82" s="14" t="s">
        <v>200</v>
      </c>
      <c r="C82" s="19" t="s">
        <v>208</v>
      </c>
      <c r="D82" s="46">
        <v>1360000</v>
      </c>
      <c r="E82" s="33">
        <f>D82</f>
        <v>1360000</v>
      </c>
      <c r="F82" s="202"/>
      <c r="G82" s="170">
        <f t="shared" si="2"/>
        <v>0</v>
      </c>
    </row>
    <row r="83" spans="1:10" s="12" customFormat="1" ht="16.5">
      <c r="A83" s="109">
        <v>42136</v>
      </c>
      <c r="B83" s="14" t="s">
        <v>201</v>
      </c>
      <c r="C83" s="19" t="s">
        <v>208</v>
      </c>
      <c r="D83" s="46">
        <v>1800000</v>
      </c>
      <c r="E83" s="33">
        <f>D83</f>
        <v>1800000</v>
      </c>
      <c r="F83" s="202"/>
      <c r="G83" s="170">
        <f t="shared" si="2"/>
        <v>0</v>
      </c>
    </row>
    <row r="84" spans="1:10" s="12" customFormat="1" ht="16.5">
      <c r="A84" s="109">
        <v>42142</v>
      </c>
      <c r="B84" s="14" t="s">
        <v>202</v>
      </c>
      <c r="C84" s="19" t="s">
        <v>208</v>
      </c>
      <c r="D84" s="46">
        <v>13040000</v>
      </c>
      <c r="E84" s="33"/>
      <c r="F84" s="202"/>
      <c r="G84" s="170">
        <f t="shared" si="2"/>
        <v>13040000</v>
      </c>
    </row>
    <row r="85" spans="1:10" s="12" customFormat="1" ht="16.5">
      <c r="A85" s="109">
        <v>42144</v>
      </c>
      <c r="B85" s="14" t="s">
        <v>203</v>
      </c>
      <c r="C85" s="19" t="s">
        <v>211</v>
      </c>
      <c r="D85" s="46">
        <v>8280000</v>
      </c>
      <c r="E85" s="33"/>
      <c r="F85" s="202"/>
      <c r="G85" s="170">
        <f t="shared" si="2"/>
        <v>8280000</v>
      </c>
    </row>
    <row r="86" spans="1:10" s="12" customFormat="1" ht="16.5">
      <c r="A86" s="109">
        <v>42144</v>
      </c>
      <c r="B86" s="14" t="s">
        <v>204</v>
      </c>
      <c r="C86" s="19" t="s">
        <v>211</v>
      </c>
      <c r="D86" s="46">
        <v>8160000</v>
      </c>
      <c r="E86" s="33"/>
      <c r="F86" s="202"/>
      <c r="G86" s="170">
        <f t="shared" si="2"/>
        <v>8160000</v>
      </c>
    </row>
    <row r="87" spans="1:10" s="12" customFormat="1" ht="16.5">
      <c r="A87" s="109">
        <v>42144</v>
      </c>
      <c r="B87" s="14" t="s">
        <v>205</v>
      </c>
      <c r="C87" s="19" t="s">
        <v>208</v>
      </c>
      <c r="D87" s="46">
        <v>2300000</v>
      </c>
      <c r="E87" s="33"/>
      <c r="F87" s="202"/>
      <c r="G87" s="170">
        <f t="shared" si="2"/>
        <v>2300000</v>
      </c>
    </row>
    <row r="88" spans="1:10" s="12" customFormat="1" ht="16.5">
      <c r="A88" s="109">
        <v>42146</v>
      </c>
      <c r="B88" s="14" t="s">
        <v>212</v>
      </c>
      <c r="C88" s="19" t="s">
        <v>208</v>
      </c>
      <c r="D88" s="46">
        <v>4100000</v>
      </c>
      <c r="E88" s="33"/>
      <c r="F88" s="202"/>
      <c r="G88" s="170">
        <f t="shared" si="2"/>
        <v>4100000</v>
      </c>
    </row>
    <row r="89" spans="1:10" s="12" customFormat="1" ht="16.5">
      <c r="A89" s="109">
        <v>42149</v>
      </c>
      <c r="B89" s="14" t="s">
        <v>213</v>
      </c>
      <c r="C89" s="19" t="s">
        <v>209</v>
      </c>
      <c r="D89" s="46">
        <v>2900000</v>
      </c>
      <c r="E89" s="33">
        <f>D89</f>
        <v>2900000</v>
      </c>
      <c r="F89" s="202"/>
      <c r="G89" s="170">
        <f t="shared" si="2"/>
        <v>0</v>
      </c>
    </row>
    <row r="90" spans="1:10" s="12" customFormat="1" ht="16.5">
      <c r="A90" s="109">
        <v>42150</v>
      </c>
      <c r="B90" s="14" t="s">
        <v>214</v>
      </c>
      <c r="C90" s="19" t="s">
        <v>217</v>
      </c>
      <c r="D90" s="46">
        <v>1152000</v>
      </c>
      <c r="E90" s="33">
        <f>D90</f>
        <v>1152000</v>
      </c>
      <c r="F90" s="202"/>
      <c r="G90" s="170">
        <f t="shared" si="2"/>
        <v>0</v>
      </c>
    </row>
    <row r="91" spans="1:10" s="12" customFormat="1" ht="16.5">
      <c r="A91" s="109">
        <v>42152</v>
      </c>
      <c r="B91" s="14" t="s">
        <v>215</v>
      </c>
      <c r="C91" s="19" t="s">
        <v>208</v>
      </c>
      <c r="D91" s="46">
        <v>20400000</v>
      </c>
      <c r="E91" s="33"/>
      <c r="F91" s="202"/>
      <c r="G91" s="170">
        <f t="shared" si="2"/>
        <v>20400000</v>
      </c>
    </row>
    <row r="92" spans="1:10" s="12" customFormat="1" ht="16.5">
      <c r="A92" s="109">
        <v>42152</v>
      </c>
      <c r="B92" s="14" t="s">
        <v>216</v>
      </c>
      <c r="C92" s="19" t="s">
        <v>208</v>
      </c>
      <c r="D92" s="46">
        <v>1375000</v>
      </c>
      <c r="E92" s="33">
        <f>D92</f>
        <v>1375000</v>
      </c>
      <c r="F92" s="202"/>
      <c r="G92" s="170">
        <f t="shared" si="2"/>
        <v>0</v>
      </c>
    </row>
    <row r="93" spans="1:10" s="12" customFormat="1" ht="16.5">
      <c r="A93" s="109">
        <v>42159</v>
      </c>
      <c r="B93" s="14" t="s">
        <v>218</v>
      </c>
      <c r="C93" s="19" t="s">
        <v>235</v>
      </c>
      <c r="D93" s="46">
        <v>2070000</v>
      </c>
      <c r="E93" s="33"/>
      <c r="F93" s="202"/>
      <c r="G93" s="170">
        <f t="shared" si="2"/>
        <v>2070000</v>
      </c>
    </row>
    <row r="94" spans="1:10" s="12" customFormat="1" ht="16.5">
      <c r="A94" s="109">
        <v>42159</v>
      </c>
      <c r="B94" s="14" t="s">
        <v>219</v>
      </c>
      <c r="C94" s="19" t="s">
        <v>236</v>
      </c>
      <c r="D94" s="46">
        <v>9000000</v>
      </c>
      <c r="E94" s="33"/>
      <c r="F94" s="202"/>
      <c r="G94" s="170">
        <f t="shared" si="2"/>
        <v>9000000</v>
      </c>
    </row>
    <row r="95" spans="1:10" s="12" customFormat="1" ht="16.5">
      <c r="A95" s="109">
        <v>42160</v>
      </c>
      <c r="B95" s="14" t="s">
        <v>220</v>
      </c>
      <c r="C95" s="19" t="s">
        <v>237</v>
      </c>
      <c r="D95" s="46">
        <v>2265000</v>
      </c>
      <c r="E95" s="33">
        <f>D95</f>
        <v>2265000</v>
      </c>
      <c r="F95" s="202"/>
      <c r="G95" s="170">
        <f t="shared" si="2"/>
        <v>0</v>
      </c>
      <c r="J95" s="12">
        <f>SUM(B103:B113)</f>
        <v>0</v>
      </c>
    </row>
    <row r="96" spans="1:10" s="12" customFormat="1" ht="16.5">
      <c r="A96" s="109">
        <v>42161</v>
      </c>
      <c r="B96" s="14" t="s">
        <v>221</v>
      </c>
      <c r="C96" s="19" t="s">
        <v>238</v>
      </c>
      <c r="D96" s="46">
        <v>820000</v>
      </c>
      <c r="E96" s="33">
        <f>D96</f>
        <v>820000</v>
      </c>
      <c r="F96" s="202"/>
      <c r="G96" s="170">
        <f t="shared" si="2"/>
        <v>0</v>
      </c>
      <c r="H96" s="12" t="s">
        <v>269</v>
      </c>
    </row>
    <row r="97" spans="1:8" s="12" customFormat="1" ht="16.5">
      <c r="A97" s="109">
        <v>42166</v>
      </c>
      <c r="B97" s="14" t="s">
        <v>222</v>
      </c>
      <c r="C97" s="19" t="s">
        <v>239</v>
      </c>
      <c r="D97" s="46">
        <v>1680000</v>
      </c>
      <c r="E97" s="33">
        <f>D97</f>
        <v>1680000</v>
      </c>
      <c r="F97" s="202"/>
      <c r="G97" s="170">
        <f t="shared" si="2"/>
        <v>0</v>
      </c>
      <c r="H97" s="12" t="s">
        <v>269</v>
      </c>
    </row>
    <row r="98" spans="1:8" s="12" customFormat="1" ht="16.5">
      <c r="A98" s="109">
        <v>42166</v>
      </c>
      <c r="B98" s="14" t="s">
        <v>223</v>
      </c>
      <c r="C98" s="19" t="s">
        <v>240</v>
      </c>
      <c r="D98" s="46">
        <v>1510000</v>
      </c>
      <c r="E98" s="33">
        <f>D98</f>
        <v>1510000</v>
      </c>
      <c r="F98" s="202"/>
      <c r="G98" s="170">
        <f t="shared" si="2"/>
        <v>0</v>
      </c>
      <c r="H98" s="12" t="s">
        <v>269</v>
      </c>
    </row>
    <row r="99" spans="1:8" s="12" customFormat="1" ht="16.5">
      <c r="A99" s="109">
        <v>42168</v>
      </c>
      <c r="B99" s="14" t="s">
        <v>224</v>
      </c>
      <c r="C99" s="19" t="s">
        <v>241</v>
      </c>
      <c r="D99" s="46">
        <v>1580000</v>
      </c>
      <c r="E99" s="33">
        <f>D99</f>
        <v>1580000</v>
      </c>
      <c r="F99" s="202"/>
      <c r="G99" s="170">
        <f t="shared" si="2"/>
        <v>0</v>
      </c>
      <c r="H99" s="12" t="s">
        <v>269</v>
      </c>
    </row>
    <row r="100" spans="1:8" s="12" customFormat="1" ht="16.5">
      <c r="A100" s="109">
        <v>42170</v>
      </c>
      <c r="B100" s="14" t="s">
        <v>225</v>
      </c>
      <c r="C100" s="19" t="s">
        <v>208</v>
      </c>
      <c r="D100" s="46">
        <v>5100000</v>
      </c>
      <c r="E100" s="33"/>
      <c r="F100" s="202"/>
      <c r="G100" s="170">
        <f t="shared" si="2"/>
        <v>5100000</v>
      </c>
    </row>
    <row r="101" spans="1:8" s="12" customFormat="1" ht="16.5">
      <c r="A101" s="109">
        <v>42170</v>
      </c>
      <c r="B101" s="14" t="s">
        <v>226</v>
      </c>
      <c r="C101" s="19" t="s">
        <v>208</v>
      </c>
      <c r="D101" s="46">
        <v>4100000</v>
      </c>
      <c r="E101" s="33"/>
      <c r="F101" s="202"/>
      <c r="G101" s="170">
        <f t="shared" si="2"/>
        <v>4100000</v>
      </c>
    </row>
    <row r="102" spans="1:8" s="12" customFormat="1" ht="16.5">
      <c r="A102" s="109">
        <v>42172</v>
      </c>
      <c r="B102" s="14" t="s">
        <v>227</v>
      </c>
      <c r="C102" s="19" t="s">
        <v>208</v>
      </c>
      <c r="D102" s="46">
        <v>1440000</v>
      </c>
      <c r="E102" s="33"/>
      <c r="F102" s="202"/>
      <c r="G102" s="170">
        <f t="shared" si="2"/>
        <v>1440000</v>
      </c>
    </row>
    <row r="103" spans="1:8" s="12" customFormat="1" ht="16.5">
      <c r="A103" s="109">
        <v>42173</v>
      </c>
      <c r="B103" s="14" t="s">
        <v>228</v>
      </c>
      <c r="C103" s="19" t="s">
        <v>208</v>
      </c>
      <c r="D103" s="46">
        <v>11580000</v>
      </c>
      <c r="E103" s="33"/>
      <c r="F103" s="202"/>
      <c r="G103" s="170">
        <f t="shared" si="2"/>
        <v>11580000</v>
      </c>
    </row>
    <row r="104" spans="1:8" s="12" customFormat="1" ht="16.5">
      <c r="A104" s="109">
        <v>42173</v>
      </c>
      <c r="B104" s="14" t="s">
        <v>229</v>
      </c>
      <c r="C104" s="19" t="s">
        <v>242</v>
      </c>
      <c r="D104" s="46">
        <v>3816000</v>
      </c>
      <c r="E104" s="33"/>
      <c r="F104" s="202"/>
      <c r="G104" s="170">
        <f t="shared" si="2"/>
        <v>3816000</v>
      </c>
      <c r="H104" s="12" t="s">
        <v>269</v>
      </c>
    </row>
    <row r="105" spans="1:8" s="12" customFormat="1" ht="16.5">
      <c r="A105" s="109">
        <v>42174</v>
      </c>
      <c r="B105" s="14" t="s">
        <v>230</v>
      </c>
      <c r="C105" s="19" t="s">
        <v>243</v>
      </c>
      <c r="D105" s="46">
        <v>1580000</v>
      </c>
      <c r="E105" s="33"/>
      <c r="F105" s="202"/>
      <c r="G105" s="170">
        <f t="shared" si="2"/>
        <v>1580000</v>
      </c>
      <c r="H105" s="12" t="s">
        <v>269</v>
      </c>
    </row>
    <row r="106" spans="1:8" s="12" customFormat="1" ht="16.5">
      <c r="A106" s="109">
        <v>42174</v>
      </c>
      <c r="B106" s="14" t="s">
        <v>231</v>
      </c>
      <c r="C106" s="19" t="s">
        <v>208</v>
      </c>
      <c r="D106" s="46">
        <v>3020000</v>
      </c>
      <c r="E106" s="33"/>
      <c r="F106" s="202"/>
      <c r="G106" s="170">
        <f t="shared" si="2"/>
        <v>3020000</v>
      </c>
    </row>
    <row r="107" spans="1:8" s="12" customFormat="1" ht="16.5">
      <c r="A107" s="109">
        <v>42177</v>
      </c>
      <c r="B107" s="14" t="s">
        <v>232</v>
      </c>
      <c r="C107" s="19" t="s">
        <v>208</v>
      </c>
      <c r="D107" s="46">
        <v>2000000</v>
      </c>
      <c r="E107" s="33"/>
      <c r="F107" s="202"/>
      <c r="G107" s="170">
        <f t="shared" si="2"/>
        <v>2000000</v>
      </c>
    </row>
    <row r="108" spans="1:8" s="12" customFormat="1" ht="16.5">
      <c r="A108" s="109">
        <v>42178</v>
      </c>
      <c r="B108" s="14" t="s">
        <v>233</v>
      </c>
      <c r="C108" s="19" t="s">
        <v>244</v>
      </c>
      <c r="D108" s="46">
        <v>20850000</v>
      </c>
      <c r="E108" s="33">
        <f>D108</f>
        <v>20850000</v>
      </c>
      <c r="F108" s="202"/>
      <c r="G108" s="170">
        <f t="shared" si="2"/>
        <v>0</v>
      </c>
      <c r="H108" s="12" t="s">
        <v>269</v>
      </c>
    </row>
    <row r="109" spans="1:8" s="12" customFormat="1" ht="16.5">
      <c r="A109" s="109">
        <v>42181</v>
      </c>
      <c r="B109" s="14" t="s">
        <v>234</v>
      </c>
      <c r="C109" s="19" t="s">
        <v>208</v>
      </c>
      <c r="D109" s="46">
        <v>2416000</v>
      </c>
      <c r="E109" s="33"/>
      <c r="F109" s="202"/>
      <c r="G109" s="170">
        <f t="shared" si="2"/>
        <v>2416000</v>
      </c>
    </row>
    <row r="110" spans="1:8" s="12" customFormat="1" ht="16.5">
      <c r="A110" s="109">
        <v>42181</v>
      </c>
      <c r="B110" s="14" t="s">
        <v>245</v>
      </c>
      <c r="C110" s="19" t="s">
        <v>249</v>
      </c>
      <c r="D110" s="46">
        <v>35000000</v>
      </c>
      <c r="E110" s="33"/>
      <c r="F110" s="202"/>
      <c r="G110" s="170">
        <f t="shared" si="2"/>
        <v>35000000</v>
      </c>
    </row>
    <row r="111" spans="1:8" s="12" customFormat="1" ht="16.5">
      <c r="A111" s="109">
        <v>42183</v>
      </c>
      <c r="B111" s="14" t="s">
        <v>246</v>
      </c>
      <c r="C111" s="19" t="s">
        <v>250</v>
      </c>
      <c r="D111" s="46">
        <v>860000</v>
      </c>
      <c r="E111" s="33"/>
      <c r="F111" s="202"/>
      <c r="G111" s="170">
        <f t="shared" si="2"/>
        <v>860000</v>
      </c>
      <c r="H111" s="12" t="s">
        <v>269</v>
      </c>
    </row>
    <row r="112" spans="1:8" s="12" customFormat="1" ht="16.5">
      <c r="A112" s="109">
        <v>42183</v>
      </c>
      <c r="B112" s="14" t="s">
        <v>247</v>
      </c>
      <c r="C112" s="19" t="s">
        <v>208</v>
      </c>
      <c r="D112" s="46">
        <v>2600000</v>
      </c>
      <c r="E112" s="33"/>
      <c r="F112" s="202"/>
      <c r="G112" s="170">
        <f t="shared" si="2"/>
        <v>2600000</v>
      </c>
    </row>
    <row r="113" spans="1:8" s="12" customFormat="1" ht="16.5">
      <c r="A113" s="109">
        <v>42185</v>
      </c>
      <c r="B113" s="14" t="s">
        <v>248</v>
      </c>
      <c r="C113" s="19" t="s">
        <v>208</v>
      </c>
      <c r="D113" s="46">
        <v>1300000</v>
      </c>
      <c r="E113" s="33"/>
      <c r="F113" s="202"/>
      <c r="G113" s="170">
        <f t="shared" si="2"/>
        <v>1300000</v>
      </c>
    </row>
    <row r="114" spans="1:8" s="12" customFormat="1" ht="16.5">
      <c r="A114" s="109">
        <v>42186</v>
      </c>
      <c r="B114" s="14" t="s">
        <v>251</v>
      </c>
      <c r="C114" s="19" t="s">
        <v>208</v>
      </c>
      <c r="D114" s="46">
        <v>4160000</v>
      </c>
      <c r="E114" s="33"/>
      <c r="F114" s="202"/>
      <c r="G114" s="170">
        <f t="shared" si="2"/>
        <v>4160000</v>
      </c>
    </row>
    <row r="115" spans="1:8" s="12" customFormat="1" ht="16.5">
      <c r="A115" s="109">
        <v>42187</v>
      </c>
      <c r="B115" s="14" t="s">
        <v>252</v>
      </c>
      <c r="C115" s="19" t="s">
        <v>258</v>
      </c>
      <c r="D115" s="46">
        <v>800000</v>
      </c>
      <c r="E115" s="33"/>
      <c r="F115" s="202"/>
      <c r="G115" s="170">
        <f t="shared" si="2"/>
        <v>800000</v>
      </c>
    </row>
    <row r="116" spans="1:8" s="12" customFormat="1" ht="16.5">
      <c r="A116" s="109">
        <v>42188</v>
      </c>
      <c r="B116" s="14" t="s">
        <v>253</v>
      </c>
      <c r="C116" s="19" t="s">
        <v>259</v>
      </c>
      <c r="D116" s="46">
        <v>412500</v>
      </c>
      <c r="E116" s="33"/>
      <c r="F116" s="202"/>
      <c r="G116" s="170">
        <f t="shared" si="2"/>
        <v>412500</v>
      </c>
    </row>
    <row r="117" spans="1:8" s="12" customFormat="1" ht="16.5">
      <c r="A117" s="109">
        <v>42188</v>
      </c>
      <c r="B117" s="14" t="s">
        <v>254</v>
      </c>
      <c r="C117" s="19" t="s">
        <v>208</v>
      </c>
      <c r="D117" s="46">
        <v>1440000</v>
      </c>
      <c r="E117" s="33"/>
      <c r="F117" s="202"/>
      <c r="G117" s="170">
        <f t="shared" si="2"/>
        <v>1440000</v>
      </c>
    </row>
    <row r="118" spans="1:8" s="12" customFormat="1" ht="16.5">
      <c r="A118" s="109">
        <v>42162</v>
      </c>
      <c r="B118" s="14" t="s">
        <v>255</v>
      </c>
      <c r="C118" s="19" t="s">
        <v>235</v>
      </c>
      <c r="D118" s="46">
        <v>1230000</v>
      </c>
      <c r="E118" s="33"/>
      <c r="F118" s="202"/>
      <c r="G118" s="170">
        <f t="shared" si="2"/>
        <v>1230000</v>
      </c>
    </row>
    <row r="119" spans="1:8" s="12" customFormat="1" ht="16.5">
      <c r="A119" s="109">
        <v>42194</v>
      </c>
      <c r="B119" s="14" t="s">
        <v>256</v>
      </c>
      <c r="C119" s="19" t="s">
        <v>242</v>
      </c>
      <c r="D119" s="46">
        <v>4092000</v>
      </c>
      <c r="E119" s="33"/>
      <c r="F119" s="202"/>
      <c r="G119" s="170">
        <f t="shared" si="2"/>
        <v>4092000</v>
      </c>
    </row>
    <row r="120" spans="1:8" s="12" customFormat="1" ht="16.5">
      <c r="A120" s="109">
        <v>42195</v>
      </c>
      <c r="B120" s="14" t="s">
        <v>257</v>
      </c>
      <c r="C120" s="19" t="s">
        <v>211</v>
      </c>
      <c r="D120" s="46">
        <v>1584000</v>
      </c>
      <c r="E120" s="33"/>
      <c r="F120" s="202"/>
      <c r="G120" s="170">
        <f t="shared" si="2"/>
        <v>1584000</v>
      </c>
    </row>
    <row r="121" spans="1:8" s="12" customFormat="1" ht="16.5">
      <c r="A121" s="109">
        <v>42212</v>
      </c>
      <c r="B121" s="14" t="s">
        <v>266</v>
      </c>
      <c r="C121" s="19" t="s">
        <v>242</v>
      </c>
      <c r="D121" s="46">
        <v>5625000</v>
      </c>
      <c r="E121" s="33"/>
      <c r="F121" s="202"/>
      <c r="G121" s="170">
        <f t="shared" si="2"/>
        <v>5625000</v>
      </c>
    </row>
    <row r="122" spans="1:8" s="12" customFormat="1" ht="16.5">
      <c r="A122" s="109">
        <v>42213</v>
      </c>
      <c r="B122" s="14" t="s">
        <v>267</v>
      </c>
      <c r="C122" s="19" t="s">
        <v>209</v>
      </c>
      <c r="D122" s="46">
        <v>10350000</v>
      </c>
      <c r="E122" s="33"/>
      <c r="F122" s="202"/>
      <c r="G122" s="170">
        <f t="shared" si="2"/>
        <v>10350000</v>
      </c>
    </row>
    <row r="123" spans="1:8" s="12" customFormat="1" ht="16.5">
      <c r="A123" s="109">
        <v>42216</v>
      </c>
      <c r="B123" s="14" t="s">
        <v>268</v>
      </c>
      <c r="C123" s="19" t="s">
        <v>270</v>
      </c>
      <c r="D123" s="46">
        <v>1230000</v>
      </c>
      <c r="E123" s="33"/>
      <c r="F123" s="202"/>
      <c r="G123" s="170">
        <f t="shared" si="2"/>
        <v>1230000</v>
      </c>
    </row>
    <row r="124" spans="1:8" s="12" customFormat="1" ht="16.5">
      <c r="A124" s="109">
        <v>42217</v>
      </c>
      <c r="B124" s="14" t="s">
        <v>271</v>
      </c>
      <c r="C124" s="19" t="s">
        <v>272</v>
      </c>
      <c r="D124" s="46">
        <v>1368000</v>
      </c>
      <c r="E124" s="33"/>
      <c r="F124" s="202"/>
      <c r="G124" s="170">
        <f t="shared" si="2"/>
        <v>1368000</v>
      </c>
      <c r="H124" s="12" t="s">
        <v>269</v>
      </c>
    </row>
    <row r="125" spans="1:8" s="12" customFormat="1" ht="16.5">
      <c r="A125" s="109">
        <v>42217</v>
      </c>
      <c r="B125" s="14" t="s">
        <v>273</v>
      </c>
      <c r="C125" s="19" t="s">
        <v>208</v>
      </c>
      <c r="D125" s="46">
        <v>21700000</v>
      </c>
      <c r="E125" s="33"/>
      <c r="F125" s="202"/>
      <c r="G125" s="170">
        <f t="shared" si="2"/>
        <v>21700000</v>
      </c>
    </row>
    <row r="126" spans="1:8" s="12" customFormat="1" ht="16.5">
      <c r="A126" s="109">
        <v>42219</v>
      </c>
      <c r="B126" s="14" t="s">
        <v>274</v>
      </c>
      <c r="C126" s="19" t="s">
        <v>242</v>
      </c>
      <c r="D126" s="46">
        <v>5892000</v>
      </c>
      <c r="E126" s="33"/>
      <c r="F126" s="202"/>
      <c r="G126" s="170">
        <f t="shared" si="2"/>
        <v>5892000</v>
      </c>
    </row>
    <row r="127" spans="1:8" s="12" customFormat="1" ht="16.5">
      <c r="A127" s="109">
        <v>42220</v>
      </c>
      <c r="B127" s="14" t="s">
        <v>275</v>
      </c>
      <c r="C127" s="19" t="s">
        <v>278</v>
      </c>
      <c r="D127" s="46">
        <v>1560000</v>
      </c>
      <c r="E127" s="33"/>
      <c r="F127" s="202"/>
      <c r="G127" s="170">
        <f t="shared" si="2"/>
        <v>1560000</v>
      </c>
      <c r="H127" s="12" t="s">
        <v>269</v>
      </c>
    </row>
    <row r="128" spans="1:8" s="12" customFormat="1" ht="16.5">
      <c r="A128" s="109">
        <v>42220</v>
      </c>
      <c r="B128" s="14" t="s">
        <v>276</v>
      </c>
      <c r="C128" s="19" t="s">
        <v>235</v>
      </c>
      <c r="D128" s="46">
        <v>615000</v>
      </c>
      <c r="E128" s="33"/>
      <c r="F128" s="202"/>
      <c r="G128" s="170">
        <f t="shared" si="2"/>
        <v>615000</v>
      </c>
      <c r="H128" s="12" t="s">
        <v>269</v>
      </c>
    </row>
    <row r="129" spans="1:8" s="12" customFormat="1" ht="16.5">
      <c r="A129" s="109">
        <v>42222</v>
      </c>
      <c r="B129" s="14" t="s">
        <v>277</v>
      </c>
      <c r="C129" s="19" t="s">
        <v>279</v>
      </c>
      <c r="D129" s="46">
        <v>4250000</v>
      </c>
      <c r="E129" s="33"/>
      <c r="F129" s="202"/>
      <c r="G129" s="170">
        <f t="shared" si="2"/>
        <v>4250000</v>
      </c>
    </row>
    <row r="130" spans="1:8" s="12" customFormat="1" ht="16.5">
      <c r="A130" s="109">
        <v>42222</v>
      </c>
      <c r="B130" s="14" t="s">
        <v>280</v>
      </c>
      <c r="C130" s="19" t="s">
        <v>208</v>
      </c>
      <c r="D130" s="46">
        <v>3600000</v>
      </c>
      <c r="E130" s="33"/>
      <c r="F130" s="202"/>
      <c r="G130" s="170">
        <f t="shared" si="2"/>
        <v>3600000</v>
      </c>
    </row>
    <row r="131" spans="1:8" s="12" customFormat="1" ht="16.5">
      <c r="A131" s="109">
        <v>42222</v>
      </c>
      <c r="B131" s="14" t="s">
        <v>281</v>
      </c>
      <c r="C131" s="19" t="s">
        <v>283</v>
      </c>
      <c r="D131" s="46">
        <v>2940000</v>
      </c>
      <c r="E131" s="33"/>
      <c r="F131" s="202"/>
      <c r="G131" s="170">
        <f t="shared" si="2"/>
        <v>2940000</v>
      </c>
    </row>
    <row r="132" spans="1:8" s="12" customFormat="1" ht="16.5">
      <c r="A132" s="109">
        <v>42223</v>
      </c>
      <c r="B132" s="14" t="s">
        <v>282</v>
      </c>
      <c r="C132" s="19" t="s">
        <v>284</v>
      </c>
      <c r="D132" s="46">
        <v>111000000</v>
      </c>
      <c r="E132" s="33"/>
      <c r="F132" s="202"/>
      <c r="G132" s="170">
        <f t="shared" si="2"/>
        <v>111000000</v>
      </c>
    </row>
    <row r="133" spans="1:8" s="12" customFormat="1" ht="16.5">
      <c r="A133" s="109">
        <v>42223</v>
      </c>
      <c r="B133" s="14" t="s">
        <v>285</v>
      </c>
      <c r="C133" s="149" t="s">
        <v>236</v>
      </c>
      <c r="D133" s="46">
        <v>204000000</v>
      </c>
      <c r="E133" s="33"/>
      <c r="F133" s="202"/>
      <c r="G133" s="170">
        <f t="shared" ref="G133:G171" si="4">D133-E133-F133</f>
        <v>204000000</v>
      </c>
    </row>
    <row r="134" spans="1:8" s="12" customFormat="1" ht="16.5">
      <c r="A134" s="109">
        <v>42223</v>
      </c>
      <c r="B134" s="14" t="s">
        <v>286</v>
      </c>
      <c r="C134" s="19" t="s">
        <v>235</v>
      </c>
      <c r="D134" s="46">
        <v>1600000</v>
      </c>
      <c r="E134" s="33"/>
      <c r="F134" s="202"/>
      <c r="G134" s="170">
        <f t="shared" si="4"/>
        <v>1600000</v>
      </c>
      <c r="H134" s="12" t="s">
        <v>269</v>
      </c>
    </row>
    <row r="135" spans="1:8" s="12" customFormat="1" ht="16.5">
      <c r="A135" s="109">
        <v>42224</v>
      </c>
      <c r="B135" s="14" t="s">
        <v>287</v>
      </c>
      <c r="C135" s="19" t="s">
        <v>208</v>
      </c>
      <c r="D135" s="46">
        <v>3100000</v>
      </c>
      <c r="E135" s="33"/>
      <c r="F135" s="202"/>
      <c r="G135" s="170">
        <f t="shared" si="4"/>
        <v>3100000</v>
      </c>
    </row>
    <row r="136" spans="1:8" s="12" customFormat="1" ht="16.5">
      <c r="A136" s="109">
        <v>42226</v>
      </c>
      <c r="B136" s="14" t="s">
        <v>288</v>
      </c>
      <c r="C136" s="19" t="s">
        <v>298</v>
      </c>
      <c r="D136" s="46">
        <v>19000000</v>
      </c>
      <c r="E136" s="33"/>
      <c r="F136" s="202"/>
      <c r="G136" s="170">
        <f t="shared" si="4"/>
        <v>19000000</v>
      </c>
    </row>
    <row r="137" spans="1:8" s="12" customFormat="1" ht="16.5">
      <c r="A137" s="109">
        <v>42228</v>
      </c>
      <c r="B137" s="14" t="s">
        <v>289</v>
      </c>
      <c r="C137" s="19" t="s">
        <v>299</v>
      </c>
      <c r="D137" s="46">
        <v>2070000</v>
      </c>
      <c r="E137" s="33"/>
      <c r="F137" s="202"/>
      <c r="G137" s="170">
        <f t="shared" si="4"/>
        <v>2070000</v>
      </c>
      <c r="H137" s="12" t="s">
        <v>269</v>
      </c>
    </row>
    <row r="138" spans="1:8" s="12" customFormat="1" ht="16.5">
      <c r="A138" s="109">
        <v>42229</v>
      </c>
      <c r="B138" s="14" t="s">
        <v>290</v>
      </c>
      <c r="C138" s="19" t="s">
        <v>279</v>
      </c>
      <c r="D138" s="46">
        <v>2200000</v>
      </c>
      <c r="E138" s="33"/>
      <c r="F138" s="202"/>
      <c r="G138" s="170">
        <f t="shared" si="4"/>
        <v>2200000</v>
      </c>
    </row>
    <row r="139" spans="1:8" s="12" customFormat="1" ht="16.5">
      <c r="A139" s="109">
        <v>42231</v>
      </c>
      <c r="B139" s="14" t="s">
        <v>291</v>
      </c>
      <c r="C139" s="19" t="s">
        <v>208</v>
      </c>
      <c r="D139" s="46">
        <v>16700000</v>
      </c>
      <c r="E139" s="33"/>
      <c r="F139" s="202"/>
      <c r="G139" s="170">
        <f t="shared" si="4"/>
        <v>16700000</v>
      </c>
    </row>
    <row r="140" spans="1:8" s="12" customFormat="1" ht="16.5">
      <c r="A140" s="109">
        <v>42236</v>
      </c>
      <c r="B140" s="14" t="s">
        <v>292</v>
      </c>
      <c r="C140" s="19" t="s">
        <v>249</v>
      </c>
      <c r="D140" s="46">
        <v>74000000</v>
      </c>
      <c r="E140" s="33"/>
      <c r="F140" s="202"/>
      <c r="G140" s="170">
        <f t="shared" si="4"/>
        <v>74000000</v>
      </c>
    </row>
    <row r="141" spans="1:8" s="12" customFormat="1" ht="16.5">
      <c r="A141" s="109">
        <v>42235</v>
      </c>
      <c r="B141" s="14" t="s">
        <v>293</v>
      </c>
      <c r="C141" s="19" t="s">
        <v>300</v>
      </c>
      <c r="D141" s="46">
        <v>840000</v>
      </c>
      <c r="E141" s="33"/>
      <c r="F141" s="202"/>
      <c r="G141" s="170">
        <f t="shared" si="4"/>
        <v>840000</v>
      </c>
      <c r="H141" s="12" t="s">
        <v>269</v>
      </c>
    </row>
    <row r="142" spans="1:8" s="12" customFormat="1" ht="16.5">
      <c r="A142" s="109">
        <v>42235</v>
      </c>
      <c r="B142" s="14" t="s">
        <v>294</v>
      </c>
      <c r="C142" s="19" t="s">
        <v>301</v>
      </c>
      <c r="D142" s="46">
        <v>840000</v>
      </c>
      <c r="E142" s="33"/>
      <c r="F142" s="202"/>
      <c r="G142" s="170">
        <f t="shared" si="4"/>
        <v>840000</v>
      </c>
      <c r="H142" s="12" t="s">
        <v>269</v>
      </c>
    </row>
    <row r="143" spans="1:8" s="12" customFormat="1" ht="16.5">
      <c r="A143" s="109">
        <v>42235</v>
      </c>
      <c r="B143" s="14" t="s">
        <v>295</v>
      </c>
      <c r="C143" s="19" t="s">
        <v>259</v>
      </c>
      <c r="D143" s="46">
        <v>330000</v>
      </c>
      <c r="E143" s="33"/>
      <c r="F143" s="202"/>
      <c r="G143" s="170">
        <f t="shared" si="4"/>
        <v>330000</v>
      </c>
      <c r="H143" s="12" t="s">
        <v>269</v>
      </c>
    </row>
    <row r="144" spans="1:8" s="12" customFormat="1" ht="16.5">
      <c r="A144" s="109">
        <v>42237</v>
      </c>
      <c r="B144" s="14" t="s">
        <v>296</v>
      </c>
      <c r="C144" s="19" t="s">
        <v>302</v>
      </c>
      <c r="D144" s="46">
        <v>2070000</v>
      </c>
      <c r="E144" s="33"/>
      <c r="F144" s="202"/>
      <c r="G144" s="170">
        <f t="shared" si="4"/>
        <v>2070000</v>
      </c>
      <c r="H144" s="12" t="s">
        <v>269</v>
      </c>
    </row>
    <row r="145" spans="1:8" s="12" customFormat="1" ht="16.5">
      <c r="A145" s="109">
        <v>42237</v>
      </c>
      <c r="B145" s="14" t="s">
        <v>297</v>
      </c>
      <c r="C145" s="19" t="s">
        <v>242</v>
      </c>
      <c r="D145" s="46">
        <v>2520000</v>
      </c>
      <c r="E145" s="33"/>
      <c r="F145" s="202"/>
      <c r="G145" s="170">
        <f t="shared" si="4"/>
        <v>2520000</v>
      </c>
    </row>
    <row r="146" spans="1:8" s="12" customFormat="1" ht="16.5">
      <c r="A146" s="109">
        <v>42239</v>
      </c>
      <c r="B146" s="14" t="s">
        <v>303</v>
      </c>
      <c r="C146" s="19" t="s">
        <v>304</v>
      </c>
      <c r="D146" s="46">
        <v>300000</v>
      </c>
      <c r="E146" s="33"/>
      <c r="F146" s="202"/>
      <c r="G146" s="170">
        <f t="shared" si="4"/>
        <v>300000</v>
      </c>
      <c r="H146" s="12" t="s">
        <v>269</v>
      </c>
    </row>
    <row r="147" spans="1:8" s="12" customFormat="1" ht="16.5">
      <c r="A147" s="109">
        <v>42244</v>
      </c>
      <c r="B147" s="14" t="s">
        <v>306</v>
      </c>
      <c r="C147" s="19" t="s">
        <v>302</v>
      </c>
      <c r="D147" s="46">
        <v>765000</v>
      </c>
      <c r="E147" s="33"/>
      <c r="F147" s="202"/>
      <c r="G147" s="170">
        <f t="shared" si="4"/>
        <v>765000</v>
      </c>
      <c r="H147" s="12" t="s">
        <v>269</v>
      </c>
    </row>
    <row r="148" spans="1:8" s="12" customFormat="1" ht="16.5">
      <c r="A148" s="109">
        <v>42247</v>
      </c>
      <c r="B148" s="14" t="s">
        <v>307</v>
      </c>
      <c r="C148" s="19" t="s">
        <v>208</v>
      </c>
      <c r="D148" s="46">
        <v>29500000</v>
      </c>
      <c r="E148" s="33"/>
      <c r="F148" s="202"/>
      <c r="G148" s="170">
        <f t="shared" si="4"/>
        <v>29500000</v>
      </c>
    </row>
    <row r="149" spans="1:8" s="12" customFormat="1" ht="16.5">
      <c r="A149" s="109">
        <v>42247</v>
      </c>
      <c r="B149" s="14" t="s">
        <v>308</v>
      </c>
      <c r="C149" s="19" t="s">
        <v>249</v>
      </c>
      <c r="D149" s="46">
        <v>37000000</v>
      </c>
      <c r="E149" s="33"/>
      <c r="F149" s="202"/>
      <c r="G149" s="170">
        <f t="shared" si="4"/>
        <v>37000000</v>
      </c>
    </row>
    <row r="150" spans="1:8" s="12" customFormat="1" ht="16.5">
      <c r="A150" s="109">
        <v>42248</v>
      </c>
      <c r="B150" s="14" t="s">
        <v>309</v>
      </c>
      <c r="C150" s="19" t="s">
        <v>316</v>
      </c>
      <c r="D150" s="46">
        <v>12000000</v>
      </c>
      <c r="E150" s="33">
        <f>D150</f>
        <v>12000000</v>
      </c>
      <c r="F150" s="202"/>
      <c r="G150" s="170">
        <f t="shared" si="4"/>
        <v>0</v>
      </c>
    </row>
    <row r="151" spans="1:8" s="12" customFormat="1" ht="16.5">
      <c r="A151" s="109">
        <v>42248</v>
      </c>
      <c r="B151" s="14" t="s">
        <v>310</v>
      </c>
      <c r="C151" s="19" t="s">
        <v>315</v>
      </c>
      <c r="D151" s="46">
        <v>2910000</v>
      </c>
      <c r="E151" s="33"/>
      <c r="F151" s="202"/>
      <c r="G151" s="170">
        <f t="shared" si="4"/>
        <v>2910000</v>
      </c>
    </row>
    <row r="152" spans="1:8" s="12" customFormat="1" ht="16.5">
      <c r="A152" s="109">
        <v>42248</v>
      </c>
      <c r="B152" s="14" t="s">
        <v>311</v>
      </c>
      <c r="C152" s="19" t="s">
        <v>236</v>
      </c>
      <c r="D152" s="46">
        <v>34000000</v>
      </c>
      <c r="E152" s="33"/>
      <c r="F152" s="202"/>
      <c r="G152" s="170">
        <f t="shared" si="4"/>
        <v>34000000</v>
      </c>
    </row>
    <row r="153" spans="1:8" s="12" customFormat="1" ht="16.5">
      <c r="A153" s="109">
        <v>42249</v>
      </c>
      <c r="B153" s="14" t="s">
        <v>312</v>
      </c>
      <c r="C153" s="19" t="s">
        <v>317</v>
      </c>
      <c r="D153" s="46">
        <v>2070000</v>
      </c>
      <c r="E153" s="33"/>
      <c r="F153" s="202"/>
      <c r="G153" s="170">
        <f t="shared" si="4"/>
        <v>2070000</v>
      </c>
      <c r="H153" s="12" t="s">
        <v>269</v>
      </c>
    </row>
    <row r="154" spans="1:8" s="12" customFormat="1" ht="16.5">
      <c r="A154" s="109">
        <v>42249</v>
      </c>
      <c r="B154" s="14" t="s">
        <v>313</v>
      </c>
      <c r="C154" s="19" t="s">
        <v>318</v>
      </c>
      <c r="D154" s="46">
        <v>2910000</v>
      </c>
      <c r="E154" s="33"/>
      <c r="F154" s="202"/>
      <c r="G154" s="170">
        <f t="shared" si="4"/>
        <v>2910000</v>
      </c>
      <c r="H154" s="12" t="s">
        <v>269</v>
      </c>
    </row>
    <row r="155" spans="1:8" s="12" customFormat="1" ht="16.5">
      <c r="A155" s="109">
        <v>42249</v>
      </c>
      <c r="B155" s="14" t="s">
        <v>314</v>
      </c>
      <c r="C155" s="19" t="s">
        <v>319</v>
      </c>
      <c r="D155" s="46">
        <v>2937000</v>
      </c>
      <c r="E155" s="33"/>
      <c r="F155" s="202"/>
      <c r="G155" s="170">
        <f t="shared" si="4"/>
        <v>2937000</v>
      </c>
    </row>
    <row r="156" spans="1:8" s="12" customFormat="1" ht="16.5">
      <c r="A156" s="109">
        <v>42251</v>
      </c>
      <c r="B156" s="14" t="s">
        <v>330</v>
      </c>
      <c r="C156" s="19" t="s">
        <v>236</v>
      </c>
      <c r="D156" s="46">
        <v>102000000</v>
      </c>
      <c r="E156" s="33"/>
      <c r="F156" s="202"/>
      <c r="G156" s="170">
        <f t="shared" si="4"/>
        <v>102000000</v>
      </c>
    </row>
    <row r="157" spans="1:8" s="12" customFormat="1" ht="16.5">
      <c r="A157" s="109">
        <v>42251</v>
      </c>
      <c r="B157" s="14" t="s">
        <v>331</v>
      </c>
      <c r="C157" s="19" t="s">
        <v>343</v>
      </c>
      <c r="D157" s="46">
        <v>6800000</v>
      </c>
      <c r="E157" s="33"/>
      <c r="F157" s="202"/>
      <c r="G157" s="170">
        <f t="shared" si="4"/>
        <v>6800000</v>
      </c>
    </row>
    <row r="158" spans="1:8" s="12" customFormat="1" ht="16.5">
      <c r="A158" s="109">
        <v>42251</v>
      </c>
      <c r="B158" s="14" t="s">
        <v>332</v>
      </c>
      <c r="C158" s="19" t="s">
        <v>208</v>
      </c>
      <c r="D158" s="46">
        <v>12100000</v>
      </c>
      <c r="E158" s="33"/>
      <c r="F158" s="202"/>
      <c r="G158" s="170">
        <f t="shared" si="4"/>
        <v>12100000</v>
      </c>
    </row>
    <row r="159" spans="1:8" s="12" customFormat="1" ht="16.5">
      <c r="A159" s="109">
        <v>42251</v>
      </c>
      <c r="B159" s="14" t="s">
        <v>333</v>
      </c>
      <c r="C159" s="19" t="s">
        <v>344</v>
      </c>
      <c r="D159" s="46">
        <v>1640000</v>
      </c>
      <c r="E159" s="33"/>
      <c r="F159" s="202"/>
      <c r="G159" s="170">
        <f t="shared" si="4"/>
        <v>1640000</v>
      </c>
      <c r="H159" s="12" t="s">
        <v>269</v>
      </c>
    </row>
    <row r="160" spans="1:8" s="12" customFormat="1" ht="16.5">
      <c r="A160" s="109">
        <v>42256</v>
      </c>
      <c r="B160" s="14" t="s">
        <v>334</v>
      </c>
      <c r="C160" s="19" t="s">
        <v>250</v>
      </c>
      <c r="D160" s="46">
        <v>1666000</v>
      </c>
      <c r="E160" s="33"/>
      <c r="F160" s="202"/>
      <c r="G160" s="170">
        <f t="shared" si="4"/>
        <v>1666000</v>
      </c>
      <c r="H160" s="12" t="s">
        <v>269</v>
      </c>
    </row>
    <row r="161" spans="1:8" s="12" customFormat="1" ht="16.5">
      <c r="A161" s="109">
        <v>42256</v>
      </c>
      <c r="B161" s="14" t="s">
        <v>335</v>
      </c>
      <c r="C161" s="19" t="s">
        <v>250</v>
      </c>
      <c r="D161" s="46">
        <v>954000</v>
      </c>
      <c r="E161" s="33"/>
      <c r="F161" s="202"/>
      <c r="G161" s="170">
        <f t="shared" si="4"/>
        <v>954000</v>
      </c>
      <c r="H161" s="12" t="s">
        <v>269</v>
      </c>
    </row>
    <row r="162" spans="1:8" s="12" customFormat="1" ht="16.5">
      <c r="A162" s="109">
        <v>42256</v>
      </c>
      <c r="B162" s="14" t="s">
        <v>336</v>
      </c>
      <c r="C162" s="19" t="s">
        <v>345</v>
      </c>
      <c r="D162" s="46">
        <v>440000</v>
      </c>
      <c r="E162" s="33"/>
      <c r="F162" s="202"/>
      <c r="G162" s="170">
        <f t="shared" si="4"/>
        <v>440000</v>
      </c>
      <c r="H162" s="12" t="s">
        <v>269</v>
      </c>
    </row>
    <row r="163" spans="1:8" s="12" customFormat="1" ht="16.5">
      <c r="A163" s="109">
        <v>42258</v>
      </c>
      <c r="B163" s="14" t="s">
        <v>337</v>
      </c>
      <c r="C163" s="19" t="s">
        <v>346</v>
      </c>
      <c r="D163" s="46">
        <v>1060000</v>
      </c>
      <c r="E163" s="33"/>
      <c r="F163" s="202"/>
      <c r="G163" s="170">
        <f t="shared" si="4"/>
        <v>1060000</v>
      </c>
      <c r="H163" s="12" t="s">
        <v>269</v>
      </c>
    </row>
    <row r="164" spans="1:8" s="12" customFormat="1" ht="16.5">
      <c r="A164" s="109">
        <v>42259</v>
      </c>
      <c r="B164" s="14" t="s">
        <v>347</v>
      </c>
      <c r="C164" s="19" t="s">
        <v>265</v>
      </c>
      <c r="D164" s="46">
        <v>1296000</v>
      </c>
      <c r="E164" s="33"/>
      <c r="F164" s="202"/>
      <c r="G164" s="170">
        <f t="shared" si="4"/>
        <v>1296000</v>
      </c>
      <c r="H164" s="12" t="s">
        <v>269</v>
      </c>
    </row>
    <row r="165" spans="1:8" s="12" customFormat="1" ht="16.5">
      <c r="A165" s="109">
        <v>42259</v>
      </c>
      <c r="B165" s="14" t="s">
        <v>348</v>
      </c>
      <c r="C165" s="19" t="s">
        <v>208</v>
      </c>
      <c r="D165" s="46">
        <v>32100000</v>
      </c>
      <c r="E165" s="33"/>
      <c r="F165" s="202"/>
      <c r="G165" s="170">
        <f t="shared" si="4"/>
        <v>32100000</v>
      </c>
    </row>
    <row r="166" spans="1:8" s="12" customFormat="1" ht="16.5">
      <c r="A166" s="109">
        <v>42262</v>
      </c>
      <c r="B166" s="14" t="s">
        <v>349</v>
      </c>
      <c r="C166" s="19" t="s">
        <v>235</v>
      </c>
      <c r="D166" s="46">
        <v>1520000</v>
      </c>
      <c r="E166" s="33"/>
      <c r="F166" s="202"/>
      <c r="G166" s="170">
        <f t="shared" si="4"/>
        <v>1520000</v>
      </c>
      <c r="H166" s="12" t="s">
        <v>269</v>
      </c>
    </row>
    <row r="167" spans="1:8" s="12" customFormat="1" ht="16.5">
      <c r="A167" s="109"/>
      <c r="B167" s="14" t="s">
        <v>350</v>
      </c>
      <c r="C167" s="19"/>
      <c r="D167" s="46"/>
      <c r="E167" s="33"/>
      <c r="F167" s="202"/>
      <c r="G167" s="170">
        <f t="shared" si="4"/>
        <v>0</v>
      </c>
    </row>
    <row r="168" spans="1:8" s="12" customFormat="1" ht="16.5">
      <c r="A168" s="109"/>
      <c r="B168" s="14" t="s">
        <v>351</v>
      </c>
      <c r="C168" s="19"/>
      <c r="D168" s="46"/>
      <c r="E168" s="33"/>
      <c r="F168" s="202"/>
      <c r="G168" s="170">
        <f t="shared" si="4"/>
        <v>0</v>
      </c>
    </row>
    <row r="169" spans="1:8" s="12" customFormat="1" ht="16.5">
      <c r="A169" s="109"/>
      <c r="B169" s="14" t="s">
        <v>352</v>
      </c>
      <c r="C169" s="19"/>
      <c r="D169" s="46"/>
      <c r="E169" s="33"/>
      <c r="F169" s="202"/>
      <c r="G169" s="170">
        <f t="shared" si="4"/>
        <v>0</v>
      </c>
    </row>
    <row r="170" spans="1:8" s="12" customFormat="1" ht="16.5">
      <c r="A170" s="109"/>
      <c r="B170" s="14" t="s">
        <v>353</v>
      </c>
      <c r="C170" s="19"/>
      <c r="D170" s="46"/>
      <c r="E170" s="33"/>
      <c r="F170" s="202"/>
      <c r="G170" s="170">
        <f t="shared" si="4"/>
        <v>0</v>
      </c>
    </row>
    <row r="171" spans="1:8" s="12" customFormat="1" ht="16.5">
      <c r="A171" s="109"/>
      <c r="B171" s="14"/>
      <c r="C171" s="19"/>
      <c r="D171" s="46"/>
      <c r="E171" s="33"/>
      <c r="F171" s="202"/>
      <c r="G171" s="170">
        <f t="shared" si="4"/>
        <v>0</v>
      </c>
    </row>
    <row r="172" spans="1:8" s="12" customFormat="1" ht="16.5">
      <c r="A172" s="109"/>
      <c r="B172" s="14"/>
      <c r="C172" s="19"/>
      <c r="D172" s="46"/>
      <c r="E172" s="33"/>
      <c r="F172" s="202"/>
      <c r="G172" s="13"/>
    </row>
    <row r="173" spans="1:8" s="12" customFormat="1" ht="16.5">
      <c r="A173" s="109"/>
      <c r="B173" s="14"/>
      <c r="C173" s="19"/>
      <c r="D173" s="46"/>
      <c r="E173" s="33"/>
      <c r="F173" s="202"/>
      <c r="G173" s="13"/>
    </row>
    <row r="174" spans="1:8" s="12" customFormat="1" ht="16.5">
      <c r="A174" s="109"/>
      <c r="B174" s="14"/>
      <c r="C174" s="19"/>
      <c r="D174" s="46"/>
      <c r="E174" s="33"/>
      <c r="F174" s="202"/>
      <c r="G174" s="13"/>
    </row>
    <row r="175" spans="1:8" s="12" customFormat="1" ht="16.5">
      <c r="A175" s="109"/>
      <c r="B175" s="14"/>
      <c r="C175" s="19"/>
      <c r="D175" s="46"/>
      <c r="E175" s="33"/>
      <c r="F175" s="202"/>
      <c r="G175" s="13"/>
    </row>
    <row r="176" spans="1:8" s="12" customFormat="1" ht="16.5">
      <c r="A176" s="109"/>
      <c r="B176" s="14"/>
      <c r="C176" s="19"/>
      <c r="D176" s="46"/>
      <c r="E176" s="33"/>
      <c r="F176" s="202"/>
      <c r="G176" s="13"/>
    </row>
    <row r="177" spans="1:7" s="12" customFormat="1" ht="16.5">
      <c r="A177" s="109"/>
      <c r="B177" s="14"/>
      <c r="C177" s="19"/>
      <c r="D177" s="46"/>
      <c r="E177" s="33"/>
      <c r="F177" s="202"/>
      <c r="G177" s="13"/>
    </row>
    <row r="178" spans="1:7" s="12" customFormat="1" ht="16.5">
      <c r="A178" s="109"/>
      <c r="B178" s="14"/>
      <c r="C178" s="19"/>
      <c r="D178" s="46"/>
      <c r="E178" s="33"/>
      <c r="F178" s="202"/>
      <c r="G178" s="13"/>
    </row>
    <row r="179" spans="1:7" s="12" customFormat="1" ht="16.5">
      <c r="A179" s="109"/>
      <c r="B179" s="14"/>
      <c r="C179" s="19"/>
      <c r="D179" s="46"/>
      <c r="E179" s="33"/>
      <c r="F179" s="202"/>
      <c r="G179" s="13"/>
    </row>
    <row r="180" spans="1:7" s="12" customFormat="1" ht="16.5">
      <c r="A180" s="109"/>
      <c r="B180" s="14"/>
      <c r="C180" s="19"/>
      <c r="D180" s="46"/>
      <c r="E180" s="33"/>
      <c r="F180" s="202"/>
      <c r="G180" s="13"/>
    </row>
    <row r="181" spans="1:7" s="12" customFormat="1" ht="16.5">
      <c r="A181" s="109"/>
      <c r="B181" s="14"/>
      <c r="C181" s="19"/>
      <c r="D181" s="46"/>
      <c r="E181" s="33"/>
      <c r="F181" s="202"/>
      <c r="G181" s="13"/>
    </row>
    <row r="182" spans="1:7" s="12" customFormat="1" ht="16.5">
      <c r="A182" s="109"/>
      <c r="B182" s="14"/>
      <c r="C182" s="19"/>
      <c r="D182" s="46"/>
      <c r="E182" s="33"/>
      <c r="F182" s="202"/>
      <c r="G182" s="13"/>
    </row>
    <row r="183" spans="1:7" s="12" customFormat="1" ht="16.5">
      <c r="A183" s="109"/>
      <c r="B183" s="14"/>
      <c r="C183" s="19"/>
      <c r="D183" s="46"/>
      <c r="E183" s="33"/>
      <c r="F183" s="202"/>
      <c r="G183" s="13"/>
    </row>
    <row r="184" spans="1:7" s="12" customFormat="1" ht="16.5">
      <c r="A184" s="162"/>
      <c r="B184" s="17"/>
      <c r="C184" s="21"/>
      <c r="D184" s="47"/>
      <c r="E184" s="36"/>
      <c r="F184" s="203"/>
      <c r="G184" s="16"/>
    </row>
    <row r="185" spans="1:7" s="12" customFormat="1" ht="14.25" customHeight="1">
      <c r="A185" s="146"/>
      <c r="B185" s="23"/>
      <c r="C185" s="24" t="s">
        <v>27</v>
      </c>
      <c r="D185" s="45">
        <f>SUM(D3:D184)</f>
        <v>2166760500</v>
      </c>
      <c r="E185" s="37">
        <f>SUM(E3:E184)</f>
        <v>532811000</v>
      </c>
      <c r="F185" s="53">
        <f>SUM(F3:F184)</f>
        <v>7641000</v>
      </c>
      <c r="G185" s="45">
        <f>SUM(G3:G184)</f>
        <v>1626308500</v>
      </c>
    </row>
    <row r="186" spans="1:7">
      <c r="A186" s="146"/>
      <c r="B186" s="5"/>
      <c r="C186" s="6"/>
      <c r="D186" s="7"/>
      <c r="E186" s="27"/>
      <c r="F186" s="204"/>
    </row>
    <row r="187" spans="1:7">
      <c r="A187" s="146"/>
      <c r="B187" s="5"/>
      <c r="C187" s="44"/>
      <c r="D187" s="38"/>
      <c r="E187" s="38"/>
      <c r="F187" s="159"/>
    </row>
    <row r="188" spans="1:7">
      <c r="A188" s="146"/>
      <c r="B188" s="5"/>
      <c r="C188" s="8"/>
      <c r="D188" s="7"/>
      <c r="E188" s="38"/>
      <c r="F188" s="159"/>
    </row>
    <row r="189" spans="1:7">
      <c r="A189" s="146"/>
      <c r="B189" s="5"/>
      <c r="C189" s="6"/>
      <c r="D189" s="7"/>
      <c r="E189" s="38"/>
      <c r="F189" s="159"/>
    </row>
    <row r="190" spans="1:7">
      <c r="B190" s="5"/>
      <c r="C190" s="6"/>
      <c r="D190" s="7"/>
      <c r="E190" s="38"/>
      <c r="F190" s="159"/>
    </row>
  </sheetData>
  <autoFilter ref="A2:G185">
    <filterColumn colId="2"/>
    <filterColumn colId="5"/>
  </autoFilter>
  <mergeCells count="1">
    <mergeCell ref="A1:G1"/>
  </mergeCells>
  <pageMargins left="0.23622047244094499" right="0.23622047244094499" top="0.34" bottom="0.39370078740157499" header="0.31496062992126" footer="0.37"/>
  <pageSetup paperSize="9" scale="10" orientation="landscape" horizontalDpi="120" verticalDpi="1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A2" sqref="A2"/>
    </sheetView>
  </sheetViews>
  <sheetFormatPr defaultRowHeight="16.5"/>
  <cols>
    <col min="1" max="1" width="14.85546875" style="207" customWidth="1"/>
    <col min="2" max="4" width="20.7109375" style="153" customWidth="1"/>
    <col min="5" max="5" width="21.7109375" style="153" customWidth="1"/>
    <col min="6" max="16384" width="9.140625" style="154"/>
  </cols>
  <sheetData>
    <row r="1" spans="1:5">
      <c r="A1" s="207" t="s">
        <v>305</v>
      </c>
    </row>
    <row r="3" spans="1:5" ht="18">
      <c r="A3" s="208" t="s">
        <v>53</v>
      </c>
      <c r="B3" s="107" t="s">
        <v>55</v>
      </c>
      <c r="C3" s="72" t="s">
        <v>56</v>
      </c>
      <c r="D3" s="152" t="s">
        <v>60</v>
      </c>
      <c r="E3" s="160" t="s">
        <v>59</v>
      </c>
    </row>
    <row r="4" spans="1:5" ht="18">
      <c r="A4" s="209">
        <v>41926</v>
      </c>
      <c r="B4" s="24">
        <v>286640000</v>
      </c>
      <c r="C4" s="155">
        <v>277360000</v>
      </c>
      <c r="D4" s="156">
        <v>9280000</v>
      </c>
      <c r="E4" s="161">
        <f>B4-C4-D4</f>
        <v>0</v>
      </c>
    </row>
    <row r="5" spans="1:5" ht="18">
      <c r="A5" s="210">
        <v>41957</v>
      </c>
      <c r="B5" s="133">
        <v>135671200</v>
      </c>
      <c r="C5" s="136">
        <v>129021200</v>
      </c>
      <c r="D5" s="157">
        <v>6650000</v>
      </c>
      <c r="E5" s="10">
        <f>B5-C5-D5</f>
        <v>0</v>
      </c>
    </row>
    <row r="6" spans="1:5" ht="18">
      <c r="A6" s="210">
        <v>41984</v>
      </c>
      <c r="B6" s="133">
        <v>296100000</v>
      </c>
      <c r="C6" s="136">
        <v>74200000</v>
      </c>
      <c r="D6" s="158"/>
      <c r="E6" s="10">
        <f t="shared" ref="E6:E18" si="0">B6-C6-D6</f>
        <v>221900000</v>
      </c>
    </row>
    <row r="7" spans="1:5" ht="18">
      <c r="A7" s="210">
        <v>42019</v>
      </c>
      <c r="B7" s="7">
        <v>609039000</v>
      </c>
      <c r="C7" s="27">
        <v>124799000</v>
      </c>
      <c r="D7" s="158"/>
      <c r="E7" s="10">
        <f t="shared" si="0"/>
        <v>484240000</v>
      </c>
    </row>
    <row r="8" spans="1:5" ht="18">
      <c r="A8" s="210">
        <v>42050</v>
      </c>
      <c r="B8" s="7">
        <v>27704000</v>
      </c>
      <c r="C8" s="38">
        <f>B8</f>
        <v>27704000</v>
      </c>
      <c r="D8" s="158"/>
      <c r="E8" s="10">
        <f t="shared" si="0"/>
        <v>0</v>
      </c>
    </row>
    <row r="9" spans="1:5" ht="18">
      <c r="A9" s="210">
        <v>42078</v>
      </c>
      <c r="B9" s="7">
        <v>193219000</v>
      </c>
      <c r="C9" s="27">
        <v>135958000</v>
      </c>
      <c r="D9" s="159">
        <v>4561000</v>
      </c>
      <c r="E9" s="10">
        <f t="shared" si="0"/>
        <v>52700000</v>
      </c>
    </row>
    <row r="10" spans="1:5" ht="18">
      <c r="A10" s="207">
        <v>42109</v>
      </c>
      <c r="B10" s="7">
        <v>92104000</v>
      </c>
      <c r="C10" s="38">
        <v>26720000</v>
      </c>
      <c r="E10" s="10">
        <f t="shared" si="0"/>
        <v>65384000</v>
      </c>
    </row>
    <row r="11" spans="1:5" ht="18">
      <c r="A11" s="207">
        <v>42139</v>
      </c>
      <c r="B11" s="7">
        <v>87890000</v>
      </c>
      <c r="C11" s="38">
        <v>16200000</v>
      </c>
      <c r="D11" s="38"/>
      <c r="E11" s="10">
        <f t="shared" si="0"/>
        <v>71690000</v>
      </c>
    </row>
    <row r="12" spans="1:5" ht="18">
      <c r="A12" s="207">
        <v>42170</v>
      </c>
      <c r="B12" s="7">
        <v>114587000</v>
      </c>
      <c r="E12" s="10">
        <f t="shared" si="0"/>
        <v>114587000</v>
      </c>
    </row>
    <row r="13" spans="1:5" ht="18">
      <c r="A13" s="210">
        <v>42200</v>
      </c>
      <c r="B13" s="7">
        <v>31683500</v>
      </c>
      <c r="C13" s="206"/>
      <c r="D13" s="206"/>
      <c r="E13" s="10">
        <f t="shared" si="0"/>
        <v>31683500</v>
      </c>
    </row>
    <row r="14" spans="1:5" ht="18">
      <c r="A14" s="210">
        <v>42232</v>
      </c>
      <c r="B14" s="7">
        <v>549760000</v>
      </c>
      <c r="C14" s="206"/>
      <c r="D14" s="206"/>
      <c r="E14" s="10">
        <f t="shared" si="0"/>
        <v>549760000</v>
      </c>
    </row>
    <row r="15" spans="1:5" ht="18">
      <c r="A15" s="210">
        <v>42264</v>
      </c>
      <c r="B15" s="7"/>
      <c r="C15" s="206"/>
      <c r="D15" s="206"/>
      <c r="E15" s="10">
        <f t="shared" si="0"/>
        <v>0</v>
      </c>
    </row>
    <row r="16" spans="1:5" ht="18">
      <c r="A16" s="210">
        <v>42295</v>
      </c>
      <c r="B16" s="7"/>
      <c r="C16" s="206"/>
      <c r="D16" s="206"/>
      <c r="E16" s="10">
        <f t="shared" si="0"/>
        <v>0</v>
      </c>
    </row>
    <row r="17" spans="1:5" ht="18">
      <c r="A17" s="210">
        <v>42327</v>
      </c>
      <c r="B17" s="7"/>
      <c r="C17" s="206"/>
      <c r="D17" s="206"/>
      <c r="E17" s="10">
        <f t="shared" si="0"/>
        <v>0</v>
      </c>
    </row>
    <row r="18" spans="1:5" ht="18">
      <c r="A18" s="210">
        <v>42358</v>
      </c>
      <c r="B18" s="7"/>
      <c r="C18" s="206"/>
      <c r="D18" s="206"/>
      <c r="E18" s="10">
        <f t="shared" si="0"/>
        <v>0</v>
      </c>
    </row>
    <row r="20" spans="1:5">
      <c r="A20" s="207" t="s">
        <v>144</v>
      </c>
      <c r="B20" s="153">
        <f>SUM(B4:B19)</f>
        <v>2424397700</v>
      </c>
      <c r="C20" s="153">
        <f t="shared" ref="C20:E20" si="1">SUM(C4:C19)</f>
        <v>811962200</v>
      </c>
      <c r="D20" s="153">
        <f t="shared" si="1"/>
        <v>20491000</v>
      </c>
      <c r="E20" s="153">
        <f t="shared" si="1"/>
        <v>1591944500</v>
      </c>
    </row>
  </sheetData>
  <pageMargins left="0.7" right="0.7" top="0.75" bottom="0.75" header="0.3" footer="0.3"/>
  <pageSetup scale="11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8"/>
  <sheetViews>
    <sheetView tabSelected="1" zoomScale="85" zoomScaleNormal="85" workbookViewId="0">
      <pane xSplit="7" ySplit="2" topLeftCell="H84" activePane="bottomRight" state="frozen"/>
      <selection pane="topRight" activeCell="I1" sqref="I1"/>
      <selection pane="bottomLeft" activeCell="A3" sqref="A3"/>
      <selection pane="bottomRight" activeCell="C99" sqref="C99"/>
    </sheetView>
  </sheetViews>
  <sheetFormatPr defaultRowHeight="18" customHeight="1"/>
  <cols>
    <col min="1" max="1" width="16.7109375" style="143" customWidth="1"/>
    <col min="2" max="2" width="12.85546875" style="9" customWidth="1"/>
    <col min="3" max="3" width="43.85546875" style="3" bestFit="1" customWidth="1"/>
    <col min="4" max="4" width="25.5703125" style="97" customWidth="1"/>
    <col min="5" max="5" width="24" style="104" customWidth="1"/>
    <col min="6" max="6" width="19" style="104" customWidth="1"/>
    <col min="7" max="7" width="20" style="97" customWidth="1"/>
    <col min="8" max="8" width="15.42578125" style="2" customWidth="1"/>
    <col min="9" max="16384" width="9.140625" style="2"/>
  </cols>
  <sheetData>
    <row r="1" spans="1:7" s="1" customFormat="1" ht="18.75" customHeight="1">
      <c r="A1" s="211" t="s">
        <v>121</v>
      </c>
      <c r="B1" s="211"/>
      <c r="C1" s="211"/>
      <c r="D1" s="211"/>
      <c r="E1" s="211"/>
      <c r="F1" s="211"/>
      <c r="G1" s="211"/>
    </row>
    <row r="2" spans="1:7" ht="18.75" customHeight="1">
      <c r="A2" s="56" t="s">
        <v>53</v>
      </c>
      <c r="B2" s="40" t="s">
        <v>54</v>
      </c>
      <c r="C2" s="40" t="s">
        <v>58</v>
      </c>
      <c r="D2" s="76" t="s">
        <v>55</v>
      </c>
      <c r="E2" s="138" t="s">
        <v>56</v>
      </c>
      <c r="F2" s="77" t="s">
        <v>60</v>
      </c>
      <c r="G2" s="77" t="s">
        <v>61</v>
      </c>
    </row>
    <row r="3" spans="1:7" s="12" customFormat="1" ht="12.75" customHeight="1">
      <c r="A3" s="108">
        <v>41793</v>
      </c>
      <c r="B3" s="14" t="s">
        <v>3</v>
      </c>
      <c r="C3" s="19" t="s">
        <v>1</v>
      </c>
      <c r="D3" s="78">
        <v>126000000</v>
      </c>
      <c r="E3" s="79">
        <v>126000000</v>
      </c>
      <c r="F3" s="80"/>
      <c r="G3" s="81"/>
    </row>
    <row r="4" spans="1:7" s="12" customFormat="1" ht="12.75" customHeight="1">
      <c r="A4" s="108">
        <v>41793</v>
      </c>
      <c r="B4" s="14" t="s">
        <v>4</v>
      </c>
      <c r="C4" s="19" t="s">
        <v>1</v>
      </c>
      <c r="D4" s="78">
        <v>15840000</v>
      </c>
      <c r="E4" s="79">
        <v>15840000</v>
      </c>
      <c r="F4" s="80"/>
      <c r="G4" s="81"/>
    </row>
    <row r="5" spans="1:7" s="12" customFormat="1" ht="12.75" customHeight="1">
      <c r="A5" s="108">
        <v>41824</v>
      </c>
      <c r="B5" s="14" t="s">
        <v>7</v>
      </c>
      <c r="C5" s="19" t="s">
        <v>1</v>
      </c>
      <c r="D5" s="78">
        <v>22000000</v>
      </c>
      <c r="E5" s="79">
        <v>22000000</v>
      </c>
      <c r="F5" s="80"/>
      <c r="G5" s="81"/>
    </row>
    <row r="6" spans="1:7" s="12" customFormat="1" ht="12.75" customHeight="1">
      <c r="A6" s="108">
        <v>41865</v>
      </c>
      <c r="B6" s="14" t="s">
        <v>10</v>
      </c>
      <c r="C6" s="19" t="s">
        <v>11</v>
      </c>
      <c r="D6" s="78">
        <v>11700000</v>
      </c>
      <c r="E6" s="79">
        <v>8280000</v>
      </c>
      <c r="F6" s="80">
        <f>D6-E6</f>
        <v>3420000</v>
      </c>
      <c r="G6" s="81"/>
    </row>
    <row r="7" spans="1:7" s="12" customFormat="1" ht="12.75" customHeight="1">
      <c r="A7" s="108">
        <v>41887</v>
      </c>
      <c r="B7" s="15" t="s">
        <v>12</v>
      </c>
      <c r="C7" s="20" t="s">
        <v>2</v>
      </c>
      <c r="D7" s="78">
        <v>2550000</v>
      </c>
      <c r="E7" s="79">
        <v>2550000</v>
      </c>
      <c r="F7" s="80"/>
      <c r="G7" s="81"/>
    </row>
    <row r="8" spans="1:7" s="12" customFormat="1" ht="12.75" customHeight="1">
      <c r="A8" s="108">
        <v>41887</v>
      </c>
      <c r="B8" s="15" t="s">
        <v>15</v>
      </c>
      <c r="C8" s="20" t="s">
        <v>16</v>
      </c>
      <c r="D8" s="78">
        <v>5497500</v>
      </c>
      <c r="E8" s="79">
        <f>D8-F8</f>
        <v>5292500</v>
      </c>
      <c r="F8" s="80">
        <v>205000</v>
      </c>
      <c r="G8" s="81"/>
    </row>
    <row r="9" spans="1:7" s="12" customFormat="1" ht="12.75" customHeight="1">
      <c r="A9" s="108">
        <v>41887</v>
      </c>
      <c r="B9" s="15" t="s">
        <v>17</v>
      </c>
      <c r="C9" s="20" t="s">
        <v>18</v>
      </c>
      <c r="D9" s="78">
        <v>1200000</v>
      </c>
      <c r="E9" s="79">
        <v>1200000</v>
      </c>
      <c r="F9" s="80"/>
      <c r="G9" s="81"/>
    </row>
    <row r="10" spans="1:7" s="12" customFormat="1" ht="12.75" customHeight="1">
      <c r="A10" s="108">
        <v>41891</v>
      </c>
      <c r="B10" s="15" t="s">
        <v>20</v>
      </c>
      <c r="C10" s="20" t="s">
        <v>8</v>
      </c>
      <c r="D10" s="78">
        <v>3632000</v>
      </c>
      <c r="E10" s="79">
        <v>3632000</v>
      </c>
      <c r="F10" s="80"/>
      <c r="G10" s="81"/>
    </row>
    <row r="11" spans="1:7" s="12" customFormat="1" ht="12.75" customHeight="1">
      <c r="A11" s="108">
        <v>41913</v>
      </c>
      <c r="B11" s="14" t="s">
        <v>29</v>
      </c>
      <c r="C11" s="19" t="s">
        <v>30</v>
      </c>
      <c r="D11" s="78">
        <v>40070000</v>
      </c>
      <c r="E11" s="79">
        <v>40070000</v>
      </c>
      <c r="F11" s="80"/>
      <c r="G11" s="82"/>
    </row>
    <row r="12" spans="1:7" s="12" customFormat="1" ht="12.75" customHeight="1">
      <c r="A12" s="108">
        <v>41913</v>
      </c>
      <c r="B12" s="14" t="s">
        <v>31</v>
      </c>
      <c r="C12" s="19" t="s">
        <v>30</v>
      </c>
      <c r="D12" s="78">
        <v>20050000</v>
      </c>
      <c r="E12" s="79">
        <v>20050000</v>
      </c>
      <c r="F12" s="80"/>
      <c r="G12" s="82"/>
    </row>
    <row r="13" spans="1:7" s="12" customFormat="1" ht="12.75" customHeight="1">
      <c r="A13" s="108">
        <v>41913</v>
      </c>
      <c r="B13" s="14" t="s">
        <v>32</v>
      </c>
      <c r="C13" s="19" t="s">
        <v>30</v>
      </c>
      <c r="D13" s="78">
        <v>3690000</v>
      </c>
      <c r="E13" s="79">
        <v>3690000</v>
      </c>
      <c r="F13" s="80"/>
      <c r="G13" s="82"/>
    </row>
    <row r="14" spans="1:7" s="12" customFormat="1" ht="12.75" customHeight="1">
      <c r="A14" s="108">
        <v>41915</v>
      </c>
      <c r="B14" s="14" t="s">
        <v>35</v>
      </c>
      <c r="C14" s="19" t="s">
        <v>30</v>
      </c>
      <c r="D14" s="78">
        <v>18000000</v>
      </c>
      <c r="E14" s="79">
        <v>18000000</v>
      </c>
      <c r="F14" s="80"/>
      <c r="G14" s="82"/>
    </row>
    <row r="15" spans="1:7" s="12" customFormat="1" ht="12.75" customHeight="1">
      <c r="A15" s="108">
        <v>41915</v>
      </c>
      <c r="B15" s="14" t="s">
        <v>36</v>
      </c>
      <c r="C15" s="19" t="s">
        <v>37</v>
      </c>
      <c r="D15" s="78">
        <v>3750000</v>
      </c>
      <c r="E15" s="79">
        <v>480000</v>
      </c>
      <c r="F15" s="80">
        <v>3270000</v>
      </c>
      <c r="G15" s="82"/>
    </row>
    <row r="16" spans="1:7" s="12" customFormat="1" ht="12.75" customHeight="1">
      <c r="A16" s="108">
        <v>41915</v>
      </c>
      <c r="B16" s="14" t="s">
        <v>38</v>
      </c>
      <c r="C16" s="19" t="s">
        <v>37</v>
      </c>
      <c r="D16" s="78">
        <v>3200000</v>
      </c>
      <c r="E16" s="79">
        <v>500000</v>
      </c>
      <c r="F16" s="80">
        <v>2700000</v>
      </c>
      <c r="G16" s="82"/>
    </row>
    <row r="17" spans="1:8" s="12" customFormat="1" ht="12.75" customHeight="1">
      <c r="A17" s="108">
        <v>41922</v>
      </c>
      <c r="B17" s="14" t="s">
        <v>39</v>
      </c>
      <c r="C17" s="19" t="s">
        <v>37</v>
      </c>
      <c r="D17" s="78">
        <v>17000000</v>
      </c>
      <c r="E17" s="79">
        <v>17000000</v>
      </c>
      <c r="F17" s="80"/>
      <c r="G17" s="82"/>
    </row>
    <row r="18" spans="1:8" s="12" customFormat="1" ht="12.75" customHeight="1">
      <c r="A18" s="108">
        <v>41925</v>
      </c>
      <c r="B18" s="14" t="s">
        <v>42</v>
      </c>
      <c r="C18" s="19" t="s">
        <v>43</v>
      </c>
      <c r="D18" s="78">
        <v>3150000</v>
      </c>
      <c r="E18" s="80">
        <v>2100000</v>
      </c>
      <c r="F18" s="80">
        <f>D18-E18</f>
        <v>1050000</v>
      </c>
      <c r="G18" s="82"/>
    </row>
    <row r="19" spans="1:8" s="12" customFormat="1" ht="12.75" customHeight="1">
      <c r="A19" s="108">
        <v>41926</v>
      </c>
      <c r="B19" s="14" t="s">
        <v>44</v>
      </c>
      <c r="C19" s="19" t="s">
        <v>45</v>
      </c>
      <c r="D19" s="78">
        <v>4580000</v>
      </c>
      <c r="E19" s="79">
        <v>3780000</v>
      </c>
      <c r="F19" s="80"/>
      <c r="G19" s="82"/>
    </row>
    <row r="20" spans="1:8" s="12" customFormat="1" ht="12.75" customHeight="1">
      <c r="A20" s="140">
        <v>41936</v>
      </c>
      <c r="B20" s="52" t="s">
        <v>52</v>
      </c>
      <c r="C20" s="49" t="s">
        <v>37</v>
      </c>
      <c r="D20" s="83">
        <v>1800000</v>
      </c>
      <c r="E20" s="84">
        <v>1800000</v>
      </c>
      <c r="F20" s="85"/>
      <c r="G20" s="86"/>
    </row>
    <row r="21" spans="1:8" s="12" customFormat="1" ht="15" customHeight="1">
      <c r="A21" s="141"/>
      <c r="B21" s="23"/>
      <c r="C21" s="45" t="s">
        <v>27</v>
      </c>
      <c r="D21" s="87">
        <f>SUM(D3:D20)</f>
        <v>303709500</v>
      </c>
      <c r="E21" s="88">
        <f>SUM(E3:E20)</f>
        <v>292264500</v>
      </c>
      <c r="F21" s="89"/>
      <c r="G21" s="90"/>
    </row>
    <row r="22" spans="1:8" s="12" customFormat="1" ht="14.25" customHeight="1">
      <c r="A22" s="141"/>
      <c r="B22" s="23"/>
      <c r="C22" s="25" t="s">
        <v>122</v>
      </c>
      <c r="D22" s="91"/>
      <c r="E22" s="92">
        <f>E21*1.5%</f>
        <v>4383967.5</v>
      </c>
      <c r="F22" s="88"/>
      <c r="G22" s="93"/>
    </row>
    <row r="23" spans="1:8" s="12" customFormat="1" ht="15.75" customHeight="1">
      <c r="A23" s="141"/>
      <c r="B23" s="23"/>
      <c r="C23" s="26"/>
      <c r="D23" s="94"/>
      <c r="E23" s="95"/>
      <c r="F23" s="95"/>
      <c r="G23" s="96"/>
    </row>
    <row r="24" spans="1:8" ht="18.75">
      <c r="A24" s="211" t="s">
        <v>206</v>
      </c>
      <c r="B24" s="211"/>
      <c r="C24" s="211"/>
      <c r="D24" s="211"/>
      <c r="E24" s="211"/>
      <c r="F24" s="211"/>
      <c r="G24" s="211"/>
    </row>
    <row r="25" spans="1:8" ht="16.5">
      <c r="A25" s="106" t="s">
        <v>53</v>
      </c>
      <c r="B25" s="71" t="s">
        <v>54</v>
      </c>
      <c r="C25" s="71" t="s">
        <v>58</v>
      </c>
      <c r="D25" s="98" t="s">
        <v>55</v>
      </c>
      <c r="E25" s="139" t="s">
        <v>56</v>
      </c>
      <c r="F25" s="99" t="s">
        <v>60</v>
      </c>
      <c r="G25" s="99" t="s">
        <v>61</v>
      </c>
    </row>
    <row r="26" spans="1:8" ht="16.5">
      <c r="A26" s="142">
        <v>41835</v>
      </c>
      <c r="B26" s="14" t="s">
        <v>9</v>
      </c>
      <c r="C26" s="19" t="s">
        <v>1</v>
      </c>
      <c r="D26" s="28">
        <v>84800000</v>
      </c>
      <c r="E26" s="54">
        <v>84800000</v>
      </c>
      <c r="F26" s="138"/>
      <c r="G26" s="138"/>
    </row>
    <row r="27" spans="1:8" ht="16.5">
      <c r="A27" s="109">
        <v>41887</v>
      </c>
      <c r="B27" s="15" t="s">
        <v>13</v>
      </c>
      <c r="C27" s="20" t="s">
        <v>14</v>
      </c>
      <c r="D27" s="100">
        <v>4800000</v>
      </c>
      <c r="E27" s="79">
        <v>582500</v>
      </c>
      <c r="F27" s="80">
        <v>4217500</v>
      </c>
      <c r="G27" s="101"/>
      <c r="H27" s="51"/>
    </row>
    <row r="28" spans="1:8" ht="16.5">
      <c r="A28" s="109">
        <v>41904</v>
      </c>
      <c r="B28" s="15" t="s">
        <v>24</v>
      </c>
      <c r="C28" s="20" t="s">
        <v>5</v>
      </c>
      <c r="D28" s="29">
        <v>47800000</v>
      </c>
      <c r="E28" s="55">
        <v>47800000</v>
      </c>
      <c r="F28" s="80"/>
      <c r="G28" s="101"/>
      <c r="H28" s="105"/>
    </row>
    <row r="29" spans="1:8" ht="16.5">
      <c r="A29" s="109">
        <v>41904</v>
      </c>
      <c r="B29" s="15" t="s">
        <v>25</v>
      </c>
      <c r="C29" s="20" t="s">
        <v>5</v>
      </c>
      <c r="D29" s="29">
        <v>12000000</v>
      </c>
      <c r="E29" s="55">
        <v>12000000</v>
      </c>
      <c r="F29" s="80"/>
      <c r="G29" s="101"/>
      <c r="H29" s="105"/>
    </row>
    <row r="30" spans="1:8" ht="16.5">
      <c r="A30" s="109">
        <v>41904</v>
      </c>
      <c r="B30" s="15" t="s">
        <v>26</v>
      </c>
      <c r="C30" s="20" t="s">
        <v>5</v>
      </c>
      <c r="D30" s="29">
        <v>4260000</v>
      </c>
      <c r="E30" s="55">
        <v>4260000</v>
      </c>
      <c r="F30" s="80"/>
      <c r="G30" s="101"/>
      <c r="H30" s="105"/>
    </row>
    <row r="31" spans="1:8" ht="16.5">
      <c r="A31" s="109">
        <v>41915</v>
      </c>
      <c r="B31" s="14" t="s">
        <v>33</v>
      </c>
      <c r="C31" s="19" t="s">
        <v>34</v>
      </c>
      <c r="D31" s="100">
        <v>1050000</v>
      </c>
      <c r="E31" s="79">
        <v>1050000</v>
      </c>
      <c r="F31" s="101"/>
      <c r="G31" s="101"/>
    </row>
    <row r="32" spans="1:8">
      <c r="A32" s="109">
        <v>41928</v>
      </c>
      <c r="B32" s="14" t="s">
        <v>46</v>
      </c>
      <c r="C32" s="19" t="s">
        <v>47</v>
      </c>
      <c r="D32" s="100">
        <v>43250000</v>
      </c>
      <c r="E32" s="79">
        <v>43250000</v>
      </c>
      <c r="F32" s="102"/>
      <c r="G32" s="101"/>
    </row>
    <row r="33" spans="1:7" ht="18" customHeight="1">
      <c r="A33" s="109">
        <v>41942</v>
      </c>
      <c r="B33" s="14" t="s">
        <v>62</v>
      </c>
      <c r="C33" s="19" t="s">
        <v>5</v>
      </c>
      <c r="D33" s="100">
        <v>25000000</v>
      </c>
      <c r="E33" s="79">
        <f>D33</f>
        <v>25000000</v>
      </c>
      <c r="F33" s="103"/>
      <c r="G33" s="101"/>
    </row>
    <row r="34" spans="1:7" ht="18" customHeight="1">
      <c r="A34" s="109">
        <v>41970</v>
      </c>
      <c r="B34" s="14" t="s">
        <v>71</v>
      </c>
      <c r="C34" s="19" t="s">
        <v>80</v>
      </c>
      <c r="D34" s="100">
        <v>3066000</v>
      </c>
      <c r="E34" s="80">
        <v>3066000</v>
      </c>
      <c r="F34" s="103"/>
      <c r="G34" s="101"/>
    </row>
    <row r="35" spans="1:7" ht="18" customHeight="1">
      <c r="A35" s="109">
        <v>41970</v>
      </c>
      <c r="B35" s="14" t="s">
        <v>76</v>
      </c>
      <c r="C35" s="19" t="s">
        <v>18</v>
      </c>
      <c r="D35" s="100">
        <v>696000</v>
      </c>
      <c r="E35" s="80">
        <v>696000</v>
      </c>
      <c r="F35" s="103"/>
      <c r="G35" s="101"/>
    </row>
    <row r="36" spans="1:7" ht="18" customHeight="1">
      <c r="A36" s="109">
        <v>41972</v>
      </c>
      <c r="B36" s="14" t="s">
        <v>82</v>
      </c>
      <c r="C36" s="19" t="s">
        <v>86</v>
      </c>
      <c r="D36" s="100">
        <v>7867900</v>
      </c>
      <c r="E36" s="80">
        <v>7867900</v>
      </c>
      <c r="F36" s="103"/>
      <c r="G36" s="101"/>
    </row>
    <row r="37" spans="1:7" ht="18" customHeight="1">
      <c r="A37" s="109">
        <v>41972</v>
      </c>
      <c r="B37" s="14" t="s">
        <v>83</v>
      </c>
      <c r="C37" s="19" t="s">
        <v>86</v>
      </c>
      <c r="D37" s="100">
        <v>3100800</v>
      </c>
      <c r="E37" s="80">
        <v>3100800</v>
      </c>
      <c r="F37" s="103"/>
      <c r="G37" s="101"/>
    </row>
    <row r="38" spans="1:7" ht="18" customHeight="1">
      <c r="A38" s="109">
        <v>41972</v>
      </c>
      <c r="B38" s="14" t="s">
        <v>84</v>
      </c>
      <c r="C38" s="19" t="s">
        <v>87</v>
      </c>
      <c r="D38" s="100">
        <v>2532000</v>
      </c>
      <c r="E38" s="80">
        <v>2532000</v>
      </c>
      <c r="F38" s="103"/>
      <c r="G38" s="101"/>
    </row>
    <row r="39" spans="1:7" ht="18" customHeight="1">
      <c r="A39" s="109">
        <v>41981</v>
      </c>
      <c r="B39" s="14" t="s">
        <v>88</v>
      </c>
      <c r="C39" s="19" t="s">
        <v>92</v>
      </c>
      <c r="D39" s="100">
        <v>1860000</v>
      </c>
      <c r="E39" s="80">
        <v>1860000</v>
      </c>
      <c r="F39" s="103"/>
      <c r="G39" s="101"/>
    </row>
    <row r="40" spans="1:7" ht="18" customHeight="1">
      <c r="A40" s="109">
        <v>41983</v>
      </c>
      <c r="B40" s="14" t="s">
        <v>89</v>
      </c>
      <c r="C40" s="19" t="s">
        <v>79</v>
      </c>
      <c r="D40" s="100">
        <v>4740000</v>
      </c>
      <c r="E40" s="80">
        <v>4740000</v>
      </c>
      <c r="F40" s="103"/>
      <c r="G40" s="101"/>
    </row>
    <row r="41" spans="1:7" ht="18" customHeight="1">
      <c r="A41" s="109">
        <v>41988</v>
      </c>
      <c r="B41" s="14" t="s">
        <v>90</v>
      </c>
      <c r="C41" s="19" t="s">
        <v>93</v>
      </c>
      <c r="D41" s="100">
        <v>1400000</v>
      </c>
      <c r="E41" s="80">
        <v>1400000</v>
      </c>
      <c r="F41" s="103"/>
      <c r="G41" s="101"/>
    </row>
    <row r="42" spans="1:7" ht="18" customHeight="1">
      <c r="A42" s="109">
        <v>41989</v>
      </c>
      <c r="B42" s="14" t="s">
        <v>95</v>
      </c>
      <c r="C42" s="19" t="s">
        <v>94</v>
      </c>
      <c r="D42" s="100">
        <v>31000000</v>
      </c>
      <c r="E42" s="80">
        <v>31000000</v>
      </c>
      <c r="F42" s="103"/>
      <c r="G42" s="101"/>
    </row>
    <row r="43" spans="1:7" ht="18" customHeight="1">
      <c r="A43" s="109">
        <v>41989</v>
      </c>
      <c r="B43" s="14" t="s">
        <v>96</v>
      </c>
      <c r="C43" s="20" t="s">
        <v>94</v>
      </c>
      <c r="D43" s="100">
        <v>31000000</v>
      </c>
      <c r="E43" s="80">
        <v>31000000</v>
      </c>
      <c r="F43" s="103"/>
      <c r="G43" s="101"/>
    </row>
    <row r="44" spans="1:7" ht="18" customHeight="1">
      <c r="A44" s="109">
        <v>41989</v>
      </c>
      <c r="B44" s="14" t="s">
        <v>97</v>
      </c>
      <c r="C44" s="20" t="s">
        <v>98</v>
      </c>
      <c r="D44" s="100">
        <v>4200000</v>
      </c>
      <c r="E44" s="80">
        <v>4200000</v>
      </c>
      <c r="F44" s="103"/>
      <c r="G44" s="101"/>
    </row>
    <row r="45" spans="1:7" ht="18" customHeight="1">
      <c r="A45" s="109">
        <v>42009</v>
      </c>
      <c r="B45" s="14" t="s">
        <v>105</v>
      </c>
      <c r="C45" s="19" t="s">
        <v>106</v>
      </c>
      <c r="D45" s="100">
        <v>7440000</v>
      </c>
      <c r="E45" s="80">
        <v>7440000</v>
      </c>
      <c r="F45" s="103"/>
      <c r="G45" s="101"/>
    </row>
    <row r="46" spans="1:7" ht="18" customHeight="1">
      <c r="A46" s="109">
        <v>42009</v>
      </c>
      <c r="B46" s="14" t="s">
        <v>107</v>
      </c>
      <c r="C46" s="19" t="s">
        <v>106</v>
      </c>
      <c r="D46" s="100">
        <v>8560000</v>
      </c>
      <c r="E46" s="80">
        <v>8560000</v>
      </c>
      <c r="F46" s="103"/>
      <c r="G46" s="101"/>
    </row>
    <row r="47" spans="1:7" ht="18" customHeight="1">
      <c r="A47" s="109">
        <v>42009</v>
      </c>
      <c r="B47" s="14" t="s">
        <v>108</v>
      </c>
      <c r="C47" s="19" t="s">
        <v>114</v>
      </c>
      <c r="D47" s="87">
        <v>4820000</v>
      </c>
      <c r="E47" s="111">
        <v>4820000</v>
      </c>
      <c r="F47" s="103"/>
      <c r="G47" s="101"/>
    </row>
    <row r="48" spans="1:7" ht="18" customHeight="1">
      <c r="A48" s="109">
        <v>42009</v>
      </c>
      <c r="B48" s="14" t="s">
        <v>109</v>
      </c>
      <c r="C48" s="19" t="s">
        <v>114</v>
      </c>
      <c r="D48" s="87">
        <v>9360000</v>
      </c>
      <c r="E48" s="111">
        <v>9360000</v>
      </c>
      <c r="F48" s="103"/>
      <c r="G48" s="101"/>
    </row>
    <row r="49" spans="1:7" ht="18" customHeight="1">
      <c r="A49" s="109">
        <v>42014</v>
      </c>
      <c r="B49" s="14" t="s">
        <v>118</v>
      </c>
      <c r="C49" s="19" t="s">
        <v>114</v>
      </c>
      <c r="D49" s="87">
        <v>4036000</v>
      </c>
      <c r="E49" s="111">
        <v>4036000</v>
      </c>
      <c r="F49" s="103"/>
      <c r="G49" s="101"/>
    </row>
    <row r="50" spans="1:7" ht="18" customHeight="1">
      <c r="A50" s="109">
        <v>42018</v>
      </c>
      <c r="B50" s="14" t="s">
        <v>120</v>
      </c>
      <c r="C50" s="19" t="s">
        <v>114</v>
      </c>
      <c r="D50" s="87">
        <v>696000</v>
      </c>
      <c r="E50" s="111">
        <v>696000</v>
      </c>
      <c r="F50" s="103"/>
      <c r="G50" s="101"/>
    </row>
    <row r="51" spans="1:7" ht="18" customHeight="1">
      <c r="A51" s="109">
        <v>42033</v>
      </c>
      <c r="B51" s="14" t="s">
        <v>127</v>
      </c>
      <c r="C51" s="19" t="s">
        <v>129</v>
      </c>
      <c r="D51" s="100">
        <v>14550000</v>
      </c>
      <c r="E51" s="80">
        <v>14550000</v>
      </c>
      <c r="F51" s="103"/>
      <c r="G51" s="101"/>
    </row>
    <row r="52" spans="1:7" ht="18" customHeight="1">
      <c r="A52" s="109">
        <v>42034</v>
      </c>
      <c r="B52" s="14" t="s">
        <v>131</v>
      </c>
      <c r="C52" s="19" t="s">
        <v>114</v>
      </c>
      <c r="D52" s="28">
        <v>24376000</v>
      </c>
      <c r="E52" s="34">
        <v>24376000</v>
      </c>
      <c r="F52" s="103"/>
      <c r="G52" s="101"/>
    </row>
    <row r="53" spans="1:7" ht="18" customHeight="1">
      <c r="A53" s="109">
        <v>42033</v>
      </c>
      <c r="B53" s="14" t="s">
        <v>128</v>
      </c>
      <c r="C53" s="19" t="s">
        <v>130</v>
      </c>
      <c r="D53" s="28">
        <v>2370000</v>
      </c>
      <c r="E53" s="34">
        <v>2370000</v>
      </c>
      <c r="F53" s="103"/>
      <c r="G53" s="101"/>
    </row>
    <row r="54" spans="1:7" ht="18" customHeight="1">
      <c r="A54" s="109">
        <v>42034</v>
      </c>
      <c r="B54" s="14" t="s">
        <v>132</v>
      </c>
      <c r="C54" s="19" t="s">
        <v>114</v>
      </c>
      <c r="D54" s="100">
        <v>1416000</v>
      </c>
      <c r="E54" s="80">
        <v>1416000</v>
      </c>
      <c r="F54" s="103"/>
      <c r="G54" s="101"/>
    </row>
    <row r="55" spans="1:7" ht="18" customHeight="1">
      <c r="A55" s="109">
        <v>42062</v>
      </c>
      <c r="B55" s="14" t="s">
        <v>143</v>
      </c>
      <c r="C55" s="19" t="s">
        <v>130</v>
      </c>
      <c r="D55" s="45">
        <v>7110000</v>
      </c>
      <c r="E55" s="34">
        <v>7110000</v>
      </c>
      <c r="F55" s="103"/>
    </row>
    <row r="56" spans="1:7" ht="18" customHeight="1">
      <c r="A56" s="109">
        <v>42069</v>
      </c>
      <c r="B56" s="14" t="s">
        <v>151</v>
      </c>
      <c r="C56" s="19" t="s">
        <v>67</v>
      </c>
      <c r="D56" s="28">
        <v>1450000</v>
      </c>
      <c r="E56" s="34">
        <f>D56</f>
        <v>1450000</v>
      </c>
      <c r="F56" s="103"/>
      <c r="G56" s="101"/>
    </row>
    <row r="57" spans="1:7" ht="18" customHeight="1">
      <c r="A57" s="109">
        <v>42069</v>
      </c>
      <c r="B57" s="14" t="s">
        <v>152</v>
      </c>
      <c r="C57" s="19" t="s">
        <v>130</v>
      </c>
      <c r="D57" s="28">
        <v>4740000</v>
      </c>
      <c r="E57" s="34">
        <f>D57</f>
        <v>4740000</v>
      </c>
      <c r="F57" s="103"/>
      <c r="G57" s="101"/>
    </row>
    <row r="58" spans="1:7" ht="18" customHeight="1">
      <c r="A58" s="109">
        <v>42069</v>
      </c>
      <c r="B58" s="14" t="s">
        <v>153</v>
      </c>
      <c r="C58" s="19" t="s">
        <v>67</v>
      </c>
      <c r="D58" s="28">
        <v>1600000</v>
      </c>
      <c r="E58" s="34">
        <f>D58</f>
        <v>1600000</v>
      </c>
      <c r="F58" s="103"/>
      <c r="G58" s="101"/>
    </row>
    <row r="59" spans="1:7" ht="18" customHeight="1">
      <c r="A59" s="109">
        <v>42080</v>
      </c>
      <c r="B59" s="14" t="s">
        <v>157</v>
      </c>
      <c r="C59" s="19" t="s">
        <v>114</v>
      </c>
      <c r="D59" s="28">
        <v>4740000</v>
      </c>
      <c r="E59" s="34">
        <f>D59</f>
        <v>4740000</v>
      </c>
      <c r="F59" s="103"/>
      <c r="G59" s="101"/>
    </row>
    <row r="60" spans="1:7" ht="18" customHeight="1">
      <c r="A60" s="109">
        <v>42081</v>
      </c>
      <c r="B60" s="14" t="s">
        <v>158</v>
      </c>
      <c r="C60" s="19" t="s">
        <v>159</v>
      </c>
      <c r="D60" s="100">
        <v>5124000</v>
      </c>
      <c r="E60" s="80">
        <v>5124000</v>
      </c>
      <c r="F60" s="103"/>
      <c r="G60" s="101"/>
    </row>
    <row r="61" spans="1:7" ht="18" customHeight="1">
      <c r="A61" s="110">
        <v>42090</v>
      </c>
      <c r="B61" s="52" t="s">
        <v>165</v>
      </c>
      <c r="C61" s="49" t="s">
        <v>130</v>
      </c>
      <c r="D61" s="30">
        <v>4740000</v>
      </c>
      <c r="E61" s="36">
        <f>D61</f>
        <v>4740000</v>
      </c>
      <c r="F61" s="144"/>
      <c r="G61" s="145"/>
    </row>
    <row r="62" spans="1:7" ht="18" customHeight="1">
      <c r="A62" s="57"/>
      <c r="B62" s="69"/>
      <c r="C62" s="70"/>
      <c r="D62" s="45"/>
      <c r="E62" s="37"/>
    </row>
    <row r="63" spans="1:7" ht="18" customHeight="1">
      <c r="D63" s="97">
        <f>SUM(D26:D62)</f>
        <v>421550700</v>
      </c>
      <c r="E63" s="104">
        <f>SUM(E26:E61)</f>
        <v>417333200</v>
      </c>
    </row>
    <row r="64" spans="1:7" ht="18" customHeight="1">
      <c r="C64" s="25" t="s">
        <v>122</v>
      </c>
      <c r="D64" s="91"/>
      <c r="E64" s="92">
        <f>E63*1.5%</f>
        <v>6259998</v>
      </c>
    </row>
    <row r="67" spans="1:7" ht="18" customHeight="1">
      <c r="A67" s="211" t="s">
        <v>338</v>
      </c>
      <c r="B67" s="211"/>
      <c r="C67" s="211"/>
      <c r="D67" s="211"/>
      <c r="E67" s="211"/>
      <c r="F67" s="211"/>
      <c r="G67" s="211"/>
    </row>
    <row r="68" spans="1:7" ht="18" customHeight="1">
      <c r="A68" s="166" t="s">
        <v>53</v>
      </c>
      <c r="B68" s="71" t="s">
        <v>54</v>
      </c>
      <c r="C68" s="71" t="s">
        <v>58</v>
      </c>
      <c r="D68" s="98" t="s">
        <v>55</v>
      </c>
      <c r="E68" s="139" t="s">
        <v>56</v>
      </c>
      <c r="F68" s="99" t="s">
        <v>60</v>
      </c>
      <c r="G68" s="99" t="s">
        <v>61</v>
      </c>
    </row>
    <row r="69" spans="1:7" ht="18" customHeight="1">
      <c r="A69" s="108">
        <v>41892</v>
      </c>
      <c r="B69" s="15" t="s">
        <v>21</v>
      </c>
      <c r="C69" s="20" t="s">
        <v>6</v>
      </c>
      <c r="D69" s="29">
        <v>198000000</v>
      </c>
      <c r="E69" s="55">
        <v>198000000</v>
      </c>
      <c r="F69" s="75"/>
      <c r="G69" s="105"/>
    </row>
    <row r="70" spans="1:7" ht="18" customHeight="1">
      <c r="A70" s="108">
        <v>41888</v>
      </c>
      <c r="B70" s="15" t="s">
        <v>19</v>
      </c>
      <c r="C70" s="20" t="s">
        <v>1</v>
      </c>
      <c r="D70" s="29">
        <v>66000000</v>
      </c>
      <c r="E70" s="55">
        <f>D70-F70</f>
        <v>32132000</v>
      </c>
      <c r="F70" s="35">
        <v>33868000</v>
      </c>
      <c r="G70" s="51"/>
    </row>
    <row r="71" spans="1:7" ht="18" customHeight="1">
      <c r="A71" s="108">
        <v>41894</v>
      </c>
      <c r="B71" s="15" t="s">
        <v>22</v>
      </c>
      <c r="C71" s="20" t="s">
        <v>1</v>
      </c>
      <c r="D71" s="29">
        <v>72000000</v>
      </c>
      <c r="E71" s="55">
        <f>D71-F71</f>
        <v>24613000</v>
      </c>
      <c r="F71" s="35">
        <v>47387000</v>
      </c>
      <c r="G71" s="51"/>
    </row>
    <row r="72" spans="1:7" ht="18" customHeight="1">
      <c r="A72" s="108">
        <v>41897</v>
      </c>
      <c r="B72" s="15" t="s">
        <v>23</v>
      </c>
      <c r="C72" s="20" t="s">
        <v>6</v>
      </c>
      <c r="D72" s="29">
        <v>171250000</v>
      </c>
      <c r="E72" s="55">
        <v>171250000</v>
      </c>
      <c r="F72" s="151"/>
      <c r="G72" s="105"/>
    </row>
    <row r="73" spans="1:7" ht="18" customHeight="1">
      <c r="A73" s="192">
        <v>41942</v>
      </c>
      <c r="B73" s="14" t="s">
        <v>63</v>
      </c>
      <c r="C73" s="19" t="s">
        <v>5</v>
      </c>
      <c r="D73" s="28">
        <v>42000000</v>
      </c>
      <c r="E73" s="55">
        <f t="shared" ref="E73:E81" si="0">D73</f>
        <v>42000000</v>
      </c>
      <c r="F73" s="34"/>
      <c r="G73" s="66"/>
    </row>
    <row r="74" spans="1:7" ht="18" customHeight="1">
      <c r="A74" s="109">
        <v>42013</v>
      </c>
      <c r="B74" s="14" t="s">
        <v>113</v>
      </c>
      <c r="C74" s="19" t="s">
        <v>249</v>
      </c>
      <c r="D74" s="45">
        <v>35000000</v>
      </c>
      <c r="E74" s="33">
        <f t="shared" si="0"/>
        <v>35000000</v>
      </c>
      <c r="F74" s="150"/>
      <c r="G74" s="151"/>
    </row>
    <row r="75" spans="1:7" ht="18" customHeight="1">
      <c r="A75" s="109">
        <v>42013</v>
      </c>
      <c r="B75" s="14" t="s">
        <v>116</v>
      </c>
      <c r="C75" s="19" t="s">
        <v>249</v>
      </c>
      <c r="D75" s="45">
        <v>35000000</v>
      </c>
      <c r="E75" s="33">
        <f t="shared" si="0"/>
        <v>35000000</v>
      </c>
      <c r="F75" s="151"/>
      <c r="G75" s="105"/>
    </row>
    <row r="76" spans="1:7" ht="18" customHeight="1">
      <c r="A76" s="109">
        <v>42014</v>
      </c>
      <c r="B76" s="14" t="s">
        <v>117</v>
      </c>
      <c r="C76" s="19" t="s">
        <v>236</v>
      </c>
      <c r="D76" s="45">
        <v>30600000</v>
      </c>
      <c r="E76" s="33">
        <f t="shared" si="0"/>
        <v>30600000</v>
      </c>
      <c r="F76" s="150"/>
      <c r="G76" s="151"/>
    </row>
    <row r="77" spans="1:7" ht="18" customHeight="1">
      <c r="A77" s="109">
        <v>42017</v>
      </c>
      <c r="B77" s="14" t="s">
        <v>119</v>
      </c>
      <c r="C77" s="19" t="s">
        <v>242</v>
      </c>
      <c r="D77" s="45">
        <v>4875000</v>
      </c>
      <c r="E77" s="33">
        <f t="shared" si="0"/>
        <v>4875000</v>
      </c>
      <c r="F77" s="150"/>
      <c r="G77" s="151"/>
    </row>
    <row r="78" spans="1:7" ht="18" customHeight="1">
      <c r="A78" s="109">
        <v>42042</v>
      </c>
      <c r="B78" s="14" t="s">
        <v>138</v>
      </c>
      <c r="C78" s="19" t="s">
        <v>208</v>
      </c>
      <c r="D78" s="45">
        <v>1800000</v>
      </c>
      <c r="E78" s="33">
        <f t="shared" si="0"/>
        <v>1800000</v>
      </c>
      <c r="F78" s="150"/>
      <c r="G78" s="151"/>
    </row>
    <row r="79" spans="1:7" ht="18" customHeight="1">
      <c r="A79" s="109">
        <v>42062</v>
      </c>
      <c r="B79" s="14" t="s">
        <v>139</v>
      </c>
      <c r="C79" s="19" t="s">
        <v>208</v>
      </c>
      <c r="D79" s="45">
        <v>10100000</v>
      </c>
      <c r="E79" s="33">
        <f t="shared" si="0"/>
        <v>10100000</v>
      </c>
      <c r="F79" s="150"/>
      <c r="G79" s="151"/>
    </row>
    <row r="80" spans="1:7" ht="18" customHeight="1">
      <c r="A80" s="109">
        <v>42062</v>
      </c>
      <c r="B80" s="14" t="s">
        <v>141</v>
      </c>
      <c r="C80" s="19" t="s">
        <v>208</v>
      </c>
      <c r="D80" s="45">
        <v>15804000</v>
      </c>
      <c r="E80" s="33">
        <f t="shared" si="0"/>
        <v>15804000</v>
      </c>
      <c r="F80" s="150"/>
      <c r="G80" s="151"/>
    </row>
    <row r="81" spans="1:8" ht="18" customHeight="1">
      <c r="A81" s="109">
        <v>42062</v>
      </c>
      <c r="B81" s="14" t="s">
        <v>142</v>
      </c>
      <c r="C81" s="19" t="s">
        <v>208</v>
      </c>
      <c r="D81" s="45">
        <v>9568000</v>
      </c>
      <c r="E81" s="33">
        <f t="shared" si="0"/>
        <v>9568000</v>
      </c>
      <c r="F81" s="150"/>
      <c r="G81" s="151"/>
    </row>
    <row r="82" spans="1:8" ht="18" customHeight="1">
      <c r="A82" s="109">
        <v>42065</v>
      </c>
      <c r="B82" s="14" t="s">
        <v>145</v>
      </c>
      <c r="C82" s="19" t="s">
        <v>242</v>
      </c>
      <c r="D82" s="45">
        <v>8896000</v>
      </c>
      <c r="E82" s="33">
        <v>5816000</v>
      </c>
      <c r="F82" s="150">
        <f>D82-E82</f>
        <v>3080000</v>
      </c>
      <c r="G82" s="151"/>
    </row>
    <row r="83" spans="1:8" ht="18" customHeight="1">
      <c r="A83" s="109">
        <v>42065</v>
      </c>
      <c r="B83" s="14" t="s">
        <v>147</v>
      </c>
      <c r="C83" s="19" t="s">
        <v>242</v>
      </c>
      <c r="D83" s="45">
        <v>2229000</v>
      </c>
      <c r="E83" s="33">
        <v>2229000</v>
      </c>
      <c r="F83" s="33"/>
      <c r="G83" s="151"/>
    </row>
    <row r="84" spans="1:8" ht="18" customHeight="1">
      <c r="A84" s="109">
        <v>42067</v>
      </c>
      <c r="B84" s="14" t="s">
        <v>149</v>
      </c>
      <c r="C84" s="19" t="s">
        <v>242</v>
      </c>
      <c r="D84" s="45">
        <v>3450000</v>
      </c>
      <c r="E84" s="33">
        <f>D84</f>
        <v>3450000</v>
      </c>
      <c r="F84" s="33"/>
      <c r="G84" s="151"/>
    </row>
    <row r="85" spans="1:8" ht="18" customHeight="1">
      <c r="A85" s="109">
        <v>42067</v>
      </c>
      <c r="B85" s="14" t="s">
        <v>154</v>
      </c>
      <c r="C85" s="19" t="s">
        <v>341</v>
      </c>
      <c r="D85" s="45">
        <v>1152000</v>
      </c>
      <c r="E85" s="33">
        <f>D85</f>
        <v>1152000</v>
      </c>
      <c r="F85" s="33"/>
      <c r="G85" s="151"/>
    </row>
    <row r="86" spans="1:8" ht="18" customHeight="1">
      <c r="A86" s="109">
        <v>42075</v>
      </c>
      <c r="B86" s="14" t="s">
        <v>155</v>
      </c>
      <c r="C86" s="19" t="s">
        <v>208</v>
      </c>
      <c r="D86" s="45">
        <v>13620000</v>
      </c>
      <c r="E86" s="33">
        <f>D86</f>
        <v>13620000</v>
      </c>
      <c r="F86" s="33"/>
      <c r="G86" s="151"/>
    </row>
    <row r="87" spans="1:8" ht="18" customHeight="1">
      <c r="A87" s="109">
        <v>42086</v>
      </c>
      <c r="B87" s="14" t="s">
        <v>160</v>
      </c>
      <c r="C87" s="19" t="s">
        <v>298</v>
      </c>
      <c r="D87" s="45">
        <v>18500000</v>
      </c>
      <c r="E87" s="33">
        <f>D87</f>
        <v>18500000</v>
      </c>
      <c r="F87" s="33"/>
      <c r="G87" s="151"/>
    </row>
    <row r="88" spans="1:8" ht="18" customHeight="1">
      <c r="A88" s="109">
        <v>42086</v>
      </c>
      <c r="B88" s="14" t="s">
        <v>162</v>
      </c>
      <c r="C88" s="19" t="s">
        <v>323</v>
      </c>
      <c r="D88" s="45">
        <v>17240000</v>
      </c>
      <c r="E88" s="33">
        <f>D88-F88</f>
        <v>16910000</v>
      </c>
      <c r="F88" s="33">
        <v>330000</v>
      </c>
      <c r="G88" s="151"/>
    </row>
    <row r="89" spans="1:8" ht="18" customHeight="1">
      <c r="A89" s="109">
        <v>42087</v>
      </c>
      <c r="B89" s="14" t="s">
        <v>163</v>
      </c>
      <c r="C89" s="19" t="s">
        <v>208</v>
      </c>
      <c r="D89" s="45">
        <v>15480000</v>
      </c>
      <c r="E89" s="33">
        <f>D89</f>
        <v>15480000</v>
      </c>
      <c r="F89" s="33"/>
      <c r="G89" s="151"/>
    </row>
    <row r="90" spans="1:8" ht="18" customHeight="1">
      <c r="A90" s="109">
        <v>42090</v>
      </c>
      <c r="B90" s="14" t="s">
        <v>164</v>
      </c>
      <c r="C90" s="19" t="s">
        <v>324</v>
      </c>
      <c r="D90" s="45">
        <v>70000000</v>
      </c>
      <c r="E90" s="33">
        <f>D90-F90</f>
        <v>65769000</v>
      </c>
      <c r="F90" s="33">
        <v>4231000</v>
      </c>
      <c r="G90" s="101"/>
    </row>
    <row r="91" spans="1:8" ht="18" customHeight="1">
      <c r="A91" s="168">
        <v>42096</v>
      </c>
      <c r="B91" s="13" t="s">
        <v>166</v>
      </c>
      <c r="C91" s="18" t="s">
        <v>208</v>
      </c>
      <c r="D91" s="45">
        <v>3920000</v>
      </c>
      <c r="E91" s="33">
        <f>D91</f>
        <v>3920000</v>
      </c>
      <c r="F91" s="169"/>
      <c r="G91" s="170"/>
    </row>
    <row r="92" spans="1:8" ht="18" customHeight="1">
      <c r="A92" s="109">
        <v>42096</v>
      </c>
      <c r="B92" s="14" t="s">
        <v>168</v>
      </c>
      <c r="C92" s="19" t="s">
        <v>208</v>
      </c>
      <c r="D92" s="45">
        <v>3600000</v>
      </c>
      <c r="E92" s="33">
        <f t="shared" ref="E92" si="1">D92</f>
        <v>3600000</v>
      </c>
      <c r="F92" s="169"/>
      <c r="G92" s="170"/>
    </row>
    <row r="93" spans="1:8" ht="18" customHeight="1">
      <c r="A93" s="109">
        <v>42104</v>
      </c>
      <c r="B93" s="14" t="s">
        <v>169</v>
      </c>
      <c r="C93" s="19" t="s">
        <v>242</v>
      </c>
      <c r="D93" s="45">
        <v>4100000</v>
      </c>
      <c r="E93" s="33">
        <f>D93</f>
        <v>4100000</v>
      </c>
      <c r="F93" s="150"/>
      <c r="G93" s="151"/>
      <c r="H93" s="2" t="s">
        <v>329</v>
      </c>
    </row>
    <row r="94" spans="1:8" ht="18" customHeight="1">
      <c r="A94" s="109">
        <v>42109</v>
      </c>
      <c r="B94" s="14" t="s">
        <v>171</v>
      </c>
      <c r="C94" s="19" t="s">
        <v>242</v>
      </c>
      <c r="D94" s="46">
        <v>2625000</v>
      </c>
      <c r="E94" s="33">
        <f>D94</f>
        <v>2625000</v>
      </c>
      <c r="F94" s="150"/>
      <c r="G94" s="151"/>
    </row>
    <row r="95" spans="1:8" ht="18" customHeight="1">
      <c r="A95" s="109">
        <v>42121</v>
      </c>
      <c r="B95" s="14" t="s">
        <v>185</v>
      </c>
      <c r="C95" s="19" t="s">
        <v>325</v>
      </c>
      <c r="D95" s="45">
        <v>19200000</v>
      </c>
      <c r="E95" s="33">
        <f>D95</f>
        <v>19200000</v>
      </c>
      <c r="F95" s="150"/>
      <c r="G95" s="151"/>
    </row>
    <row r="96" spans="1:8" ht="18" customHeight="1">
      <c r="A96" s="109">
        <v>42126</v>
      </c>
      <c r="B96" s="14" t="s">
        <v>186</v>
      </c>
      <c r="C96" s="19" t="s">
        <v>208</v>
      </c>
      <c r="D96" s="45">
        <v>4400000</v>
      </c>
      <c r="E96" s="33">
        <f>D96</f>
        <v>4400000</v>
      </c>
      <c r="F96" s="33"/>
      <c r="G96" s="18"/>
    </row>
    <row r="97" spans="1:7" ht="18" customHeight="1">
      <c r="A97" s="197">
        <v>42128</v>
      </c>
      <c r="B97" s="198" t="s">
        <v>188</v>
      </c>
      <c r="C97" s="199" t="s">
        <v>210</v>
      </c>
      <c r="D97" s="200">
        <v>5250000</v>
      </c>
      <c r="E97" s="200">
        <v>5250000</v>
      </c>
      <c r="F97" s="103"/>
      <c r="G97" s="101"/>
    </row>
    <row r="98" spans="1:7" ht="18" customHeight="1">
      <c r="A98" s="109">
        <v>42130</v>
      </c>
      <c r="B98" s="14" t="s">
        <v>190</v>
      </c>
      <c r="C98" s="19" t="s">
        <v>208</v>
      </c>
      <c r="D98" s="45">
        <v>5080000</v>
      </c>
      <c r="E98" s="33">
        <f>D98</f>
        <v>5080000</v>
      </c>
      <c r="F98" s="33"/>
      <c r="G98" s="18"/>
    </row>
    <row r="99" spans="1:7" ht="18" customHeight="1">
      <c r="A99" s="109">
        <v>42130</v>
      </c>
      <c r="B99" s="14" t="s">
        <v>191</v>
      </c>
      <c r="C99" s="19" t="s">
        <v>208</v>
      </c>
      <c r="D99" s="45">
        <v>6210000</v>
      </c>
      <c r="E99" s="33">
        <f>D99</f>
        <v>6210000</v>
      </c>
      <c r="F99" s="33"/>
      <c r="G99" s="13"/>
    </row>
    <row r="100" spans="1:7" ht="18" customHeight="1">
      <c r="A100" s="109">
        <v>42130</v>
      </c>
      <c r="B100" s="14" t="s">
        <v>192</v>
      </c>
      <c r="C100" s="19" t="s">
        <v>208</v>
      </c>
      <c r="D100" s="45">
        <v>2700000</v>
      </c>
      <c r="E100" s="33">
        <f>D100</f>
        <v>2700000</v>
      </c>
      <c r="F100" s="33"/>
      <c r="G100" s="13"/>
    </row>
    <row r="101" spans="1:7" ht="18" customHeight="1">
      <c r="A101" s="109">
        <v>42130</v>
      </c>
      <c r="B101" s="14" t="s">
        <v>193</v>
      </c>
      <c r="C101" s="19" t="s">
        <v>208</v>
      </c>
      <c r="D101" s="45">
        <v>2900000</v>
      </c>
      <c r="E101" s="33">
        <f t="shared" ref="E101" si="2">D101</f>
        <v>2900000</v>
      </c>
      <c r="F101" s="33"/>
      <c r="G101" s="13"/>
    </row>
    <row r="102" spans="1:7" ht="18" customHeight="1">
      <c r="A102" s="109">
        <v>42131</v>
      </c>
      <c r="B102" s="14" t="s">
        <v>194</v>
      </c>
      <c r="C102" s="19" t="s">
        <v>208</v>
      </c>
      <c r="D102" s="45">
        <v>1450000</v>
      </c>
      <c r="E102" s="33">
        <f>D102</f>
        <v>1450000</v>
      </c>
      <c r="F102" s="33"/>
      <c r="G102" s="13"/>
    </row>
    <row r="103" spans="1:7" ht="18" customHeight="1">
      <c r="A103" s="109">
        <v>42131</v>
      </c>
      <c r="B103" s="14" t="s">
        <v>195</v>
      </c>
      <c r="C103" s="19" t="s">
        <v>208</v>
      </c>
      <c r="D103" s="45">
        <v>720000</v>
      </c>
      <c r="E103" s="33">
        <f>D103</f>
        <v>720000</v>
      </c>
      <c r="F103" s="33"/>
      <c r="G103" s="13"/>
    </row>
    <row r="104" spans="1:7" ht="18" customHeight="1">
      <c r="A104" s="109">
        <v>42132</v>
      </c>
      <c r="B104" s="14" t="s">
        <v>196</v>
      </c>
      <c r="C104" s="19" t="s">
        <v>208</v>
      </c>
      <c r="D104" s="46">
        <v>1375000</v>
      </c>
      <c r="E104" s="33">
        <f t="shared" ref="E104" si="3">D104</f>
        <v>1375000</v>
      </c>
      <c r="F104" s="33"/>
      <c r="G104" s="13"/>
    </row>
    <row r="105" spans="1:7" ht="18" customHeight="1">
      <c r="A105" s="109">
        <v>42136</v>
      </c>
      <c r="B105" s="14" t="s">
        <v>200</v>
      </c>
      <c r="C105" s="19" t="s">
        <v>208</v>
      </c>
      <c r="D105" s="46">
        <v>1360000</v>
      </c>
      <c r="E105" s="33">
        <f>D105</f>
        <v>1360000</v>
      </c>
      <c r="F105" s="33"/>
      <c r="G105" s="13"/>
    </row>
    <row r="106" spans="1:7" ht="18" customHeight="1">
      <c r="A106" s="109">
        <v>42136</v>
      </c>
      <c r="B106" s="14" t="s">
        <v>201</v>
      </c>
      <c r="C106" s="19" t="s">
        <v>208</v>
      </c>
      <c r="D106" s="46">
        <v>1800000</v>
      </c>
      <c r="E106" s="33">
        <f>D106</f>
        <v>1800000</v>
      </c>
      <c r="F106" s="33"/>
      <c r="G106" s="13"/>
    </row>
    <row r="107" spans="1:7" ht="18" customHeight="1">
      <c r="A107" s="109">
        <v>42149</v>
      </c>
      <c r="B107" s="14" t="s">
        <v>213</v>
      </c>
      <c r="C107" s="19" t="s">
        <v>209</v>
      </c>
      <c r="D107" s="45">
        <v>2900000</v>
      </c>
      <c r="E107" s="33">
        <f>D107</f>
        <v>2900000</v>
      </c>
      <c r="F107" s="33"/>
      <c r="G107" s="13"/>
    </row>
    <row r="108" spans="1:7" ht="18" customHeight="1">
      <c r="A108" s="109">
        <v>42152</v>
      </c>
      <c r="B108" s="14" t="s">
        <v>216</v>
      </c>
      <c r="C108" s="19" t="s">
        <v>208</v>
      </c>
      <c r="D108" s="46">
        <v>1375000</v>
      </c>
      <c r="E108" s="33">
        <f>D108</f>
        <v>1375000</v>
      </c>
      <c r="F108" s="33"/>
      <c r="G108" s="13"/>
    </row>
    <row r="109" spans="1:7" ht="18" customHeight="1">
      <c r="A109" s="110">
        <v>42248</v>
      </c>
      <c r="B109" s="52" t="s">
        <v>309</v>
      </c>
      <c r="C109" s="49" t="s">
        <v>316</v>
      </c>
      <c r="D109" s="25">
        <v>12000000</v>
      </c>
      <c r="E109" s="171">
        <f>D109</f>
        <v>12000000</v>
      </c>
      <c r="F109" s="171"/>
      <c r="G109" s="16"/>
    </row>
    <row r="110" spans="1:7" ht="18" customHeight="1" thickBot="1">
      <c r="C110" s="180"/>
      <c r="D110" s="181">
        <f>SUM(D69:D109)</f>
        <v>925529000</v>
      </c>
      <c r="E110" s="182">
        <f>SUM(E69:E109)</f>
        <v>836633000</v>
      </c>
      <c r="F110" s="182">
        <f>SUM(F74:F109)</f>
        <v>7641000</v>
      </c>
      <c r="G110" s="181"/>
    </row>
    <row r="111" spans="1:7" ht="18" customHeight="1" thickTop="1">
      <c r="C111" s="25" t="s">
        <v>122</v>
      </c>
      <c r="D111" s="91"/>
      <c r="E111" s="183">
        <f>E110*1.5%</f>
        <v>12549495</v>
      </c>
      <c r="F111" s="184"/>
      <c r="G111" s="185"/>
    </row>
    <row r="112" spans="1:7" ht="18" customHeight="1">
      <c r="A112" s="143" t="s">
        <v>329</v>
      </c>
      <c r="D112" s="193"/>
      <c r="E112" s="194"/>
      <c r="F112" s="194"/>
      <c r="G112" s="193"/>
    </row>
    <row r="113" spans="1:7" ht="18" customHeight="1">
      <c r="A113" s="186">
        <v>42096</v>
      </c>
      <c r="B113" s="187" t="s">
        <v>167</v>
      </c>
      <c r="C113" s="187" t="s">
        <v>339</v>
      </c>
      <c r="D113" s="188">
        <v>2088000</v>
      </c>
      <c r="E113" s="188">
        <v>2088000</v>
      </c>
      <c r="F113" s="174"/>
      <c r="G113" s="175"/>
    </row>
    <row r="114" spans="1:7" ht="18" customHeight="1">
      <c r="A114" s="189">
        <v>42109</v>
      </c>
      <c r="B114" s="190" t="s">
        <v>170</v>
      </c>
      <c r="C114" s="190" t="s">
        <v>242</v>
      </c>
      <c r="D114" s="191">
        <v>2800000</v>
      </c>
      <c r="E114" s="191">
        <v>2800000</v>
      </c>
      <c r="F114" s="103"/>
      <c r="G114" s="101"/>
    </row>
    <row r="115" spans="1:7" ht="18" customHeight="1">
      <c r="A115" s="189">
        <v>42150</v>
      </c>
      <c r="B115" s="190" t="s">
        <v>214</v>
      </c>
      <c r="C115" s="190" t="s">
        <v>340</v>
      </c>
      <c r="D115" s="191">
        <v>1152000</v>
      </c>
      <c r="E115" s="191">
        <v>1152000</v>
      </c>
      <c r="F115" s="103"/>
      <c r="G115" s="101"/>
    </row>
    <row r="116" spans="1:7" ht="18" customHeight="1">
      <c r="A116" s="189">
        <v>42161</v>
      </c>
      <c r="B116" s="190" t="s">
        <v>260</v>
      </c>
      <c r="C116" s="190" t="s">
        <v>340</v>
      </c>
      <c r="D116" s="191">
        <v>5112000</v>
      </c>
      <c r="E116" s="191">
        <v>5112000</v>
      </c>
      <c r="F116" s="103"/>
      <c r="G116" s="101"/>
    </row>
    <row r="117" spans="1:7" ht="18" customHeight="1">
      <c r="A117" s="189">
        <v>42171</v>
      </c>
      <c r="B117" s="190" t="s">
        <v>261</v>
      </c>
      <c r="C117" s="190" t="s">
        <v>208</v>
      </c>
      <c r="D117" s="191">
        <v>1600000</v>
      </c>
      <c r="E117" s="191">
        <v>1600000</v>
      </c>
      <c r="F117" s="103"/>
      <c r="G117" s="101"/>
    </row>
    <row r="118" spans="1:7" ht="18" customHeight="1">
      <c r="A118" s="189">
        <v>42178</v>
      </c>
      <c r="B118" s="190" t="s">
        <v>262</v>
      </c>
      <c r="C118" s="190" t="s">
        <v>339</v>
      </c>
      <c r="D118" s="191">
        <v>2088000</v>
      </c>
      <c r="E118" s="191">
        <v>2088000</v>
      </c>
      <c r="F118" s="103"/>
      <c r="G118" s="101"/>
    </row>
    <row r="119" spans="1:7" ht="18" customHeight="1">
      <c r="A119" s="189">
        <v>42179</v>
      </c>
      <c r="B119" s="190" t="s">
        <v>263</v>
      </c>
      <c r="C119" s="190" t="s">
        <v>208</v>
      </c>
      <c r="D119" s="191">
        <v>5080000</v>
      </c>
      <c r="E119" s="191">
        <v>5080000</v>
      </c>
      <c r="F119" s="103"/>
      <c r="G119" s="101"/>
    </row>
    <row r="120" spans="1:7" ht="18" customHeight="1">
      <c r="A120" s="189">
        <v>42181</v>
      </c>
      <c r="B120" s="190" t="s">
        <v>264</v>
      </c>
      <c r="C120" s="190" t="s">
        <v>208</v>
      </c>
      <c r="D120" s="191">
        <v>2720000</v>
      </c>
      <c r="E120" s="191">
        <f>D120</f>
        <v>2720000</v>
      </c>
      <c r="F120" s="103"/>
      <c r="G120" s="101"/>
    </row>
    <row r="121" spans="1:7" ht="18" customHeight="1">
      <c r="A121" s="176"/>
      <c r="B121" s="177"/>
      <c r="C121" s="178"/>
      <c r="D121" s="145"/>
      <c r="E121" s="144"/>
      <c r="F121" s="144"/>
      <c r="G121" s="145"/>
    </row>
    <row r="122" spans="1:7" ht="18" customHeight="1" thickBot="1">
      <c r="C122" s="172"/>
      <c r="D122" s="173">
        <f>SUM(D113:D121)</f>
        <v>22640000</v>
      </c>
      <c r="E122" s="182">
        <f>SUM(E113:E121)</f>
        <v>22640000</v>
      </c>
      <c r="F122" s="182">
        <f>SUM(F113:F121)</f>
        <v>0</v>
      </c>
      <c r="G122" s="181"/>
    </row>
    <row r="123" spans="1:7" ht="18" customHeight="1" thickTop="1">
      <c r="C123" s="25" t="s">
        <v>122</v>
      </c>
      <c r="D123" s="91"/>
      <c r="E123" s="183">
        <f>E122*1.5%</f>
        <v>339600</v>
      </c>
      <c r="F123" s="184"/>
      <c r="G123" s="185"/>
    </row>
    <row r="125" spans="1:7" ht="18" customHeight="1">
      <c r="C125" s="50" t="s">
        <v>342</v>
      </c>
      <c r="E125" s="104">
        <f>E110</f>
        <v>836633000</v>
      </c>
    </row>
    <row r="126" spans="1:7" ht="18" customHeight="1">
      <c r="C126" s="196" t="s">
        <v>329</v>
      </c>
      <c r="D126" s="195"/>
      <c r="E126" s="179">
        <f>E122</f>
        <v>22640000</v>
      </c>
    </row>
    <row r="127" spans="1:7" ht="18" customHeight="1">
      <c r="E127" s="104">
        <f>SUM(E125:E126)</f>
        <v>859273000</v>
      </c>
    </row>
    <row r="128" spans="1:7" ht="18" customHeight="1">
      <c r="C128" s="25" t="s">
        <v>122</v>
      </c>
      <c r="D128" s="91"/>
      <c r="E128" s="92">
        <f>E127*1.5%</f>
        <v>12889095</v>
      </c>
    </row>
  </sheetData>
  <autoFilter ref="A2:G61">
    <filterColumn colId="2"/>
    <filterColumn colId="4"/>
    <filterColumn colId="5"/>
  </autoFilter>
  <sortState ref="A69:H107">
    <sortCondition ref="B69"/>
  </sortState>
  <mergeCells count="3">
    <mergeCell ref="A1:G1"/>
    <mergeCell ref="A24:G24"/>
    <mergeCell ref="A67:G67"/>
  </mergeCells>
  <pageMargins left="0.71" right="0.23622047244094499" top="0.13" bottom="0.23" header="0.31496062992126" footer="0.13"/>
  <pageSetup paperSize="9" scale="65" fitToWidth="0" fitToHeight="0" orientation="landscape" horizontalDpi="120" verticalDpi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FKT 2014 (P2)</vt:lpstr>
      <vt:lpstr>FKT JAN-DEC'15</vt:lpstr>
      <vt:lpstr>SUMMARY</vt:lpstr>
      <vt:lpstr>komisi</vt:lpstr>
      <vt:lpstr>'FKT 2014 (P2)'!Print_Area</vt:lpstr>
      <vt:lpstr>'FKT JAN-DEC''15'!Print_Area</vt:lpstr>
      <vt:lpstr>komisi!Print_Area</vt:lpstr>
      <vt:lpstr>SUMMARY!Print_Area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Mr~Hermanto</dc:creator>
  <cp:lastModifiedBy>Lan V</cp:lastModifiedBy>
  <cp:lastPrinted>2015-09-15T21:36:33Z</cp:lastPrinted>
  <dcterms:created xsi:type="dcterms:W3CDTF">2014-10-03T15:08:47Z</dcterms:created>
  <dcterms:modified xsi:type="dcterms:W3CDTF">2015-09-17T17:44:30Z</dcterms:modified>
</cp:coreProperties>
</file>